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akrattli/Desktop/"/>
    </mc:Choice>
  </mc:AlternateContent>
  <xr:revisionPtr revIDLastSave="0" documentId="13_ncr:1_{31AA870F-8D38-DF43-A590-1BA8DF1EF4EC}" xr6:coauthVersionLast="47" xr6:coauthVersionMax="47" xr10:uidLastSave="{00000000-0000-0000-0000-000000000000}"/>
  <bookViews>
    <workbookView xWindow="-20040" yWindow="-28300" windowWidth="41180" windowHeight="28300" xr2:uid="{F71CE0E1-46B9-D044-9D02-0C5CE853E08C}"/>
  </bookViews>
  <sheets>
    <sheet name="Abrechnung Automatisch" sheetId="2" r:id="rId1"/>
  </sheets>
  <definedNames>
    <definedName name="_xlnm.Print_Area" localSheetId="0">'Abrechnung Automatisch'!$A$1:$O$149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44" i="2" l="1"/>
  <c r="N145" i="2"/>
  <c r="N146" i="2"/>
  <c r="N147" i="2"/>
  <c r="N148" i="2"/>
  <c r="N143" i="2"/>
  <c r="O149" i="2"/>
  <c r="N133" i="2"/>
  <c r="N127" i="2"/>
  <c r="N128" i="2"/>
  <c r="N129" i="2"/>
  <c r="N130" i="2"/>
  <c r="N131" i="2"/>
  <c r="N132" i="2"/>
  <c r="N134" i="2"/>
  <c r="N135" i="2"/>
  <c r="N104" i="2"/>
  <c r="N105" i="2"/>
  <c r="N106" i="2"/>
  <c r="N107" i="2"/>
  <c r="N108" i="2"/>
  <c r="N109" i="2"/>
  <c r="N110" i="2"/>
  <c r="N111" i="2"/>
  <c r="N112" i="2"/>
  <c r="N82" i="2"/>
  <c r="N83" i="2"/>
  <c r="N84" i="2"/>
  <c r="N85" i="2"/>
  <c r="N86" i="2"/>
  <c r="N87" i="2"/>
  <c r="N88" i="2"/>
  <c r="N89" i="2"/>
  <c r="O113" i="2"/>
  <c r="M149" i="2" l="1"/>
  <c r="L149" i="2"/>
  <c r="K149" i="2"/>
  <c r="O136" i="2"/>
  <c r="M136" i="2"/>
  <c r="M30" i="2" s="1"/>
  <c r="L136" i="2"/>
  <c r="K136" i="2"/>
  <c r="N126" i="2"/>
  <c r="N125" i="2"/>
  <c r="N124" i="2"/>
  <c r="N123" i="2"/>
  <c r="N122" i="2"/>
  <c r="O29" i="2"/>
  <c r="M113" i="2"/>
  <c r="L113" i="2"/>
  <c r="K113" i="2"/>
  <c r="N103" i="2"/>
  <c r="N102" i="2"/>
  <c r="N101" i="2"/>
  <c r="N100" i="2"/>
  <c r="N99" i="2"/>
  <c r="O90" i="2"/>
  <c r="M90" i="2"/>
  <c r="L90" i="2"/>
  <c r="K90" i="2"/>
  <c r="N81" i="2"/>
  <c r="N80" i="2"/>
  <c r="N79" i="2"/>
  <c r="N78" i="2"/>
  <c r="N77" i="2"/>
  <c r="N76" i="2"/>
  <c r="N61" i="2"/>
  <c r="M60" i="2" s="1"/>
  <c r="M59" i="2"/>
  <c r="L59" i="2"/>
  <c r="M56" i="2"/>
  <c r="M55" i="2"/>
  <c r="M54" i="2"/>
  <c r="M53" i="2"/>
  <c r="M52" i="2"/>
  <c r="M51" i="2"/>
  <c r="M50" i="2"/>
  <c r="M49" i="2"/>
  <c r="M48" i="2"/>
  <c r="M47" i="2"/>
  <c r="M45" i="2"/>
  <c r="N149" i="2" l="1"/>
  <c r="N31" i="2" s="1"/>
  <c r="O31" i="2"/>
  <c r="M31" i="2"/>
  <c r="L31" i="2"/>
  <c r="K31" i="2"/>
  <c r="O30" i="2"/>
  <c r="L30" i="2"/>
  <c r="K30" i="2"/>
  <c r="M29" i="2"/>
  <c r="L29" i="2"/>
  <c r="K29" i="2"/>
  <c r="K28" i="2"/>
  <c r="L28" i="2"/>
  <c r="O28" i="2"/>
  <c r="M28" i="2"/>
  <c r="N90" i="2"/>
  <c r="N113" i="2"/>
  <c r="N136" i="2"/>
  <c r="M32" i="2" l="1"/>
  <c r="N42" i="2" s="1"/>
  <c r="M42" i="2" s="1"/>
  <c r="O32" i="2"/>
  <c r="O36" i="2" s="1"/>
  <c r="L32" i="2"/>
  <c r="K32" i="2"/>
  <c r="K35" i="2" s="1"/>
  <c r="N35" i="2" s="1"/>
  <c r="N30" i="2"/>
  <c r="N29" i="2"/>
  <c r="N28" i="2"/>
  <c r="L33" i="2" l="1"/>
  <c r="L34" i="2" s="1"/>
  <c r="N34" i="2" s="1"/>
  <c r="K36" i="2"/>
  <c r="N32" i="2"/>
  <c r="L60" i="2"/>
  <c r="L36" i="2" l="1"/>
  <c r="N36" i="2"/>
  <c r="N62" i="2" s="1"/>
</calcChain>
</file>

<file path=xl/sharedStrings.xml><?xml version="1.0" encoding="utf-8"?>
<sst xmlns="http://schemas.openxmlformats.org/spreadsheetml/2006/main" count="190" uniqueCount="96">
  <si>
    <t>Technische Bereitstellung</t>
  </si>
  <si>
    <t>Marketing- und Medienarbeit</t>
  </si>
  <si>
    <t>Promotionsmaterial</t>
  </si>
  <si>
    <t>BAK</t>
  </si>
  <si>
    <t>Kantone</t>
  </si>
  <si>
    <t>Swissfilms</t>
  </si>
  <si>
    <t>MEDIA Ersatzmassnahmen</t>
  </si>
  <si>
    <t>Eigenmittel</t>
  </si>
  <si>
    <t>Sonstige</t>
  </si>
  <si>
    <t>TOTAL Finanzierung</t>
  </si>
  <si>
    <t>Kostenart</t>
  </si>
  <si>
    <t>Sonstiges</t>
  </si>
  <si>
    <t>Bsp.: Digitaler Versand, DCP, UT für CH</t>
  </si>
  <si>
    <t>Bsp.: Teaser</t>
  </si>
  <si>
    <t>Bsp.: Artwork</t>
  </si>
  <si>
    <t>Bsp.: Reisekosten Festival</t>
  </si>
  <si>
    <t>Bsp.: Press Agent</t>
  </si>
  <si>
    <t xml:space="preserve">Bsp.: Sprachversionen d, f, e und Audiodeskription </t>
  </si>
  <si>
    <t>Zwischentotal</t>
  </si>
  <si>
    <t>tt.mm.jj</t>
  </si>
  <si>
    <t>Total Technische Bereitstellung</t>
  </si>
  <si>
    <t>Total Promotionsmaterial</t>
  </si>
  <si>
    <t>Total Marketing- und Medienarbeit</t>
  </si>
  <si>
    <t>Total Sonstiges</t>
  </si>
  <si>
    <t>Kosten Produktion ungedeckter Anteil</t>
  </si>
  <si>
    <t>Datum:</t>
  </si>
  <si>
    <t>FINANZIERUNGSPLAN</t>
  </si>
  <si>
    <t>Beitrag</t>
  </si>
  <si>
    <t>TOTAL Kosten</t>
  </si>
  <si>
    <t>Eigenmittel Produzent</t>
  </si>
  <si>
    <t>Eigenmittel Verleih</t>
  </si>
  <si>
    <t>Referenzmittel</t>
  </si>
  <si>
    <t>Fördermittel</t>
  </si>
  <si>
    <t>Zürcher Filmstiftung: Anteil Produzent</t>
  </si>
  <si>
    <t>Zürcher Filmstiftung: Anteil Verleih</t>
  </si>
  <si>
    <t>Gedeckt via Herstellungsbudget</t>
  </si>
  <si>
    <t>Finanzierungsquelle</t>
  </si>
  <si>
    <t>MG (CHF):</t>
  </si>
  <si>
    <t>Medienpartnerschaften/Sponsoring</t>
  </si>
  <si>
    <t>ausländischer Verleih/Weltvertrieb</t>
  </si>
  <si>
    <t>Sender/Plattform</t>
  </si>
  <si>
    <t>BAK, ZFS etc.</t>
  </si>
  <si>
    <t>Auswertungsfirma:</t>
  </si>
  <si>
    <t>Ort</t>
  </si>
  <si>
    <t>rechtsgültige Unterschrift:</t>
  </si>
  <si>
    <t>Ja</t>
  </si>
  <si>
    <t>Nein</t>
  </si>
  <si>
    <t>in CHF</t>
  </si>
  <si>
    <t>ZH-Effekt</t>
  </si>
  <si>
    <t>Total</t>
  </si>
  <si>
    <t>Kosten Produktion</t>
  </si>
  <si>
    <t>mmm jj</t>
  </si>
  <si>
    <t>enthalten im Herstellungs-budget</t>
  </si>
  <si>
    <t>Kosten 
Verleih</t>
  </si>
  <si>
    <t>Differenz zu TOTAL Kosten</t>
  </si>
  <si>
    <t>Handlungsunkosten Verleih (max. 7.5%)</t>
  </si>
  <si>
    <t>Handlungsunkosten Produktion (max. 7.5%)</t>
  </si>
  <si>
    <t>Projekttitel</t>
  </si>
  <si>
    <t>Produktionsfirma:</t>
  </si>
  <si>
    <t>Festivalstart:</t>
  </si>
  <si>
    <t>davon via 
Herst.-budget gedeckt</t>
  </si>
  <si>
    <t>D-CH:</t>
  </si>
  <si>
    <t>F-CH:</t>
  </si>
  <si>
    <t>I-CH:</t>
  </si>
  <si>
    <t>Spalte1</t>
  </si>
  <si>
    <t>Spalte2</t>
  </si>
  <si>
    <t>Spalte3</t>
  </si>
  <si>
    <t>Spalte4</t>
  </si>
  <si>
    <t>Spalte5</t>
  </si>
  <si>
    <t>Spalte6</t>
  </si>
  <si>
    <t>ABRECHNUNG und FINANZIERUNGSPLAN</t>
  </si>
  <si>
    <t>Rechnungssteller</t>
  </si>
  <si>
    <t>Anmerkungen</t>
  </si>
  <si>
    <t>Bsp.: Andy Bird</t>
  </si>
  <si>
    <t>Bsp.: Go4it GmbH</t>
  </si>
  <si>
    <t>Bsp.: Stella Colour</t>
  </si>
  <si>
    <t>Bsp.: SBB, Die Bahn, Swiss</t>
  </si>
  <si>
    <t>andere Auswertung:</t>
  </si>
  <si>
    <t>Beleg-Nr.</t>
  </si>
  <si>
    <t>Bsp.: Cut Ltd.</t>
  </si>
  <si>
    <t>Bsp.: Listen2me AG</t>
  </si>
  <si>
    <t>ZUSAMMENFASSUNG ABRECHNUNG</t>
  </si>
  <si>
    <t>Kinostart</t>
  </si>
  <si>
    <t>Beschreibung</t>
  </si>
  <si>
    <t>aktuelle Admissions:</t>
  </si>
  <si>
    <t>Anteil gem. Kosten 
(mind. 5%)</t>
  </si>
  <si>
    <t>Anteil an Finanzierung</t>
  </si>
  <si>
    <t>Kostenübernahmen durch Festivals o. Kino</t>
  </si>
  <si>
    <t>via Herst.-budget gedeckt</t>
  </si>
  <si>
    <r>
      <t>Status</t>
    </r>
    <r>
      <rPr>
        <b/>
        <sz val="9"/>
        <color rgb="FFC00000"/>
        <rFont val="Arial"/>
        <family val="2"/>
      </rPr>
      <t>*</t>
    </r>
  </si>
  <si>
    <r>
      <rPr>
        <b/>
        <sz val="8"/>
        <color rgb="FFC00000"/>
        <rFont val="Arial"/>
        <family val="2"/>
      </rPr>
      <t>*</t>
    </r>
    <r>
      <rPr>
        <sz val="8"/>
        <color theme="1"/>
        <rFont val="Arial"/>
        <family val="2"/>
      </rPr>
      <t>Status der Finanzierung: 1 = zugesagt | 2 = beantragt, hängig</t>
    </r>
  </si>
  <si>
    <t>Automatische Auswertung</t>
  </si>
  <si>
    <t xml:space="preserve"> Projekttitel: </t>
  </si>
  <si>
    <t>Antragsformular</t>
  </si>
  <si>
    <t>Massnahme:</t>
  </si>
  <si>
    <t>ABRECHNUNG ANRECHENBARE 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</si>
</sst>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7" formatCode="_-#,##0_-;\-#,##0_-;_-&quot;0&quot;_-;_-@_-"/>
  </numFmts>
  <fonts count="3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color theme="0" tint="-0.34998626667073579"/>
      <name val="Arial"/>
      <family val="2"/>
    </font>
    <font>
      <sz val="8"/>
      <color rgb="FF000000"/>
      <name val="Arial"/>
      <family val="2"/>
    </font>
    <font>
      <i/>
      <sz val="8"/>
      <color rgb="FFA6A6A6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8.5"/>
      <color theme="1"/>
      <name val="Calibri"/>
      <family val="2"/>
      <scheme val="minor"/>
    </font>
    <font>
      <i/>
      <sz val="8.5"/>
      <color theme="1"/>
      <name val="Arial"/>
      <family val="2"/>
    </font>
    <font>
      <b/>
      <sz val="8"/>
      <color rgb="FFC00000"/>
      <name val="Arial"/>
      <family val="2"/>
    </font>
    <font>
      <sz val="8"/>
      <color theme="0" tint="-0.499984740745262"/>
      <name val="Arial"/>
      <family val="2"/>
    </font>
    <font>
      <i/>
      <sz val="8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rgb="FFC0000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.5"/>
      <color rgb="FF000000"/>
      <name val="Arial"/>
      <family val="2"/>
    </font>
    <font>
      <sz val="8.5"/>
      <color rgb="FF000000"/>
      <name val="Arial"/>
      <family val="2"/>
    </font>
    <font>
      <b/>
      <sz val="8.5"/>
      <color theme="1"/>
      <name val="Calibri"/>
      <family val="2"/>
      <scheme val="minor"/>
    </font>
    <font>
      <sz val="9"/>
      <color theme="0" tint="-0.34998626667073579"/>
      <name val="Arial"/>
      <family val="2"/>
    </font>
    <font>
      <b/>
      <sz val="9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rgb="FFFFC2F2"/>
        <bgColor indexed="64"/>
      </patternFill>
    </fill>
    <fill>
      <patternFill patternType="solid">
        <fgColor rgb="FFFFC2F2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7">
    <xf numFmtId="165" fontId="0" fillId="0" borderId="0" applyBorder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2" borderId="5" applyNumberFormat="0">
      <alignment vertical="center"/>
      <protection locked="0"/>
    </xf>
    <xf numFmtId="17" fontId="18" fillId="2" borderId="5">
      <alignment horizontal="left" vertical="center"/>
      <protection locked="0"/>
    </xf>
    <xf numFmtId="165" fontId="18" fillId="2" borderId="5">
      <alignment vertical="center"/>
      <protection locked="0"/>
    </xf>
    <xf numFmtId="165" fontId="18" fillId="3" borderId="12">
      <alignment vertical="center"/>
    </xf>
    <xf numFmtId="165" fontId="18" fillId="3" borderId="12">
      <alignment vertical="center"/>
      <protection locked="0"/>
    </xf>
    <xf numFmtId="165" fontId="8" fillId="0" borderId="0" applyFont="0">
      <alignment vertical="center"/>
    </xf>
    <xf numFmtId="165" fontId="15" fillId="0" borderId="0">
      <alignment vertical="center"/>
    </xf>
    <xf numFmtId="165" fontId="15" fillId="2" borderId="5">
      <alignment vertical="center"/>
      <protection locked="0"/>
    </xf>
    <xf numFmtId="0" fontId="18" fillId="6" borderId="5">
      <alignment horizontal="left" vertical="center"/>
      <protection locked="0"/>
    </xf>
    <xf numFmtId="165" fontId="15" fillId="6" borderId="5">
      <alignment vertical="center"/>
      <protection locked="0"/>
    </xf>
    <xf numFmtId="165" fontId="18" fillId="6" borderId="5">
      <alignment vertical="center"/>
      <protection locked="0"/>
    </xf>
    <xf numFmtId="0" fontId="18" fillId="6" borderId="5">
      <alignment horizontal="center" vertical="center"/>
      <protection locked="0"/>
    </xf>
    <xf numFmtId="165" fontId="15" fillId="2" borderId="9">
      <alignment vertical="center"/>
      <protection locked="0"/>
    </xf>
    <xf numFmtId="0" fontId="15" fillId="6" borderId="5">
      <alignment vertical="center"/>
      <protection locked="0"/>
    </xf>
  </cellStyleXfs>
  <cellXfs count="191">
    <xf numFmtId="165" fontId="0" fillId="0" borderId="0" xfId="0"/>
    <xf numFmtId="165" fontId="0" fillId="0" borderId="0" xfId="0" applyAlignment="1">
      <alignment vertical="top"/>
    </xf>
    <xf numFmtId="165" fontId="3" fillId="0" borderId="0" xfId="0" applyFont="1" applyAlignment="1">
      <alignment vertical="top"/>
    </xf>
    <xf numFmtId="165" fontId="6" fillId="0" borderId="0" xfId="0" applyFont="1" applyAlignment="1">
      <alignment vertical="top"/>
    </xf>
    <xf numFmtId="165" fontId="5" fillId="0" borderId="0" xfId="0" applyFont="1" applyAlignment="1">
      <alignment vertical="top"/>
    </xf>
    <xf numFmtId="165" fontId="7" fillId="0" borderId="0" xfId="0" applyFont="1" applyAlignment="1">
      <alignment vertical="top"/>
    </xf>
    <xf numFmtId="165" fontId="8" fillId="0" borderId="0" xfId="0" applyFont="1" applyAlignment="1">
      <alignment vertical="top"/>
    </xf>
    <xf numFmtId="165" fontId="8" fillId="0" borderId="0" xfId="0" applyFont="1"/>
    <xf numFmtId="165" fontId="7" fillId="0" borderId="0" xfId="0" applyFont="1" applyAlignment="1">
      <alignment horizontal="left" vertical="top"/>
    </xf>
    <xf numFmtId="165" fontId="9" fillId="0" borderId="0" xfId="0" applyFont="1" applyAlignment="1">
      <alignment vertical="top"/>
    </xf>
    <xf numFmtId="9" fontId="8" fillId="0" borderId="0" xfId="0" applyNumberFormat="1" applyFont="1" applyAlignment="1">
      <alignment vertical="top"/>
    </xf>
    <xf numFmtId="165" fontId="12" fillId="0" borderId="0" xfId="0" applyFont="1" applyAlignment="1">
      <alignment vertical="top"/>
    </xf>
    <xf numFmtId="165" fontId="7" fillId="0" borderId="2" xfId="0" applyFont="1" applyBorder="1" applyAlignment="1">
      <alignment vertical="center"/>
    </xf>
    <xf numFmtId="165" fontId="7" fillId="0" borderId="2" xfId="0" applyFont="1" applyBorder="1" applyAlignment="1">
      <alignment vertical="center" wrapText="1"/>
    </xf>
    <xf numFmtId="165" fontId="8" fillId="0" borderId="0" xfId="0" applyFont="1" applyAlignment="1">
      <alignment vertical="center"/>
    </xf>
    <xf numFmtId="165" fontId="0" fillId="0" borderId="0" xfId="0" applyAlignment="1">
      <alignment vertical="center"/>
    </xf>
    <xf numFmtId="165" fontId="11" fillId="0" borderId="0" xfId="0" applyFont="1" applyAlignment="1">
      <alignment vertical="center"/>
    </xf>
    <xf numFmtId="165" fontId="11" fillId="0" borderId="0" xfId="0" applyFont="1" applyAlignment="1">
      <alignment horizontal="center" vertical="center"/>
    </xf>
    <xf numFmtId="165" fontId="11" fillId="0" borderId="0" xfId="0" applyFont="1" applyAlignment="1">
      <alignment horizontal="right" vertical="center"/>
    </xf>
    <xf numFmtId="165" fontId="7" fillId="0" borderId="2" xfId="0" applyFont="1" applyBorder="1" applyAlignment="1">
      <alignment horizontal="left" vertical="top"/>
    </xf>
    <xf numFmtId="165" fontId="0" fillId="0" borderId="1" xfId="0" applyBorder="1" applyAlignment="1">
      <alignment vertical="center"/>
    </xf>
    <xf numFmtId="165" fontId="0" fillId="0" borderId="2" xfId="0" applyBorder="1" applyAlignment="1">
      <alignment vertical="center"/>
    </xf>
    <xf numFmtId="165" fontId="1" fillId="0" borderId="0" xfId="0" applyFont="1" applyAlignment="1">
      <alignment vertical="center"/>
    </xf>
    <xf numFmtId="165" fontId="9" fillId="0" borderId="2" xfId="0" applyFont="1" applyBorder="1" applyAlignment="1">
      <alignment vertical="center" wrapText="1"/>
    </xf>
    <xf numFmtId="165" fontId="13" fillId="0" borderId="0" xfId="0" applyFont="1" applyAlignment="1">
      <alignment vertical="center"/>
    </xf>
    <xf numFmtId="165" fontId="13" fillId="0" borderId="0" xfId="0" applyFont="1" applyAlignment="1">
      <alignment horizontal="center" vertical="center"/>
    </xf>
    <xf numFmtId="165" fontId="13" fillId="0" borderId="0" xfId="0" applyFont="1" applyAlignment="1">
      <alignment horizontal="right" vertical="center"/>
    </xf>
    <xf numFmtId="165" fontId="10" fillId="0" borderId="0" xfId="0" applyFont="1" applyAlignment="1">
      <alignment vertical="center"/>
    </xf>
    <xf numFmtId="165" fontId="6" fillId="0" borderId="0" xfId="0" applyFont="1"/>
    <xf numFmtId="165" fontId="6" fillId="0" borderId="2" xfId="0" applyFont="1" applyBorder="1"/>
    <xf numFmtId="165" fontId="6" fillId="0" borderId="0" xfId="0" applyFont="1" applyBorder="1"/>
    <xf numFmtId="165" fontId="15" fillId="0" borderId="0" xfId="0" applyFont="1"/>
    <xf numFmtId="165" fontId="0" fillId="0" borderId="0" xfId="0" applyBorder="1"/>
    <xf numFmtId="165" fontId="7" fillId="0" borderId="0" xfId="0" applyFont="1" applyBorder="1" applyAlignment="1">
      <alignment vertical="top"/>
    </xf>
    <xf numFmtId="165" fontId="6" fillId="0" borderId="0" xfId="0" applyFont="1" applyAlignment="1">
      <alignment vertical="center"/>
    </xf>
    <xf numFmtId="165" fontId="8" fillId="0" borderId="0" xfId="0" applyFont="1" applyBorder="1" applyAlignment="1">
      <alignment vertical="center"/>
    </xf>
    <xf numFmtId="165" fontId="0" fillId="0" borderId="0" xfId="0" applyBorder="1" applyAlignment="1">
      <alignment vertical="center"/>
    </xf>
    <xf numFmtId="165" fontId="5" fillId="0" borderId="0" xfId="0" applyFont="1" applyAlignment="1">
      <alignment vertical="center"/>
    </xf>
    <xf numFmtId="165" fontId="15" fillId="0" borderId="0" xfId="0" applyFont="1" applyAlignment="1">
      <alignment vertical="center"/>
    </xf>
    <xf numFmtId="165" fontId="6" fillId="0" borderId="0" xfId="0" applyFont="1" applyAlignment="1">
      <alignment horizontal="center" vertical="center"/>
    </xf>
    <xf numFmtId="165" fontId="15" fillId="0" borderId="0" xfId="0" applyFont="1" applyBorder="1" applyAlignment="1">
      <alignment vertical="center"/>
    </xf>
    <xf numFmtId="165" fontId="7" fillId="0" borderId="0" xfId="0" applyFont="1"/>
    <xf numFmtId="165" fontId="7" fillId="0" borderId="0" xfId="0" applyFont="1" applyAlignment="1">
      <alignment horizontal="right" wrapText="1"/>
    </xf>
    <xf numFmtId="165" fontId="17" fillId="0" borderId="0" xfId="0" applyFont="1" applyAlignment="1">
      <alignment vertical="top"/>
    </xf>
    <xf numFmtId="165" fontId="18" fillId="0" borderId="2" xfId="0" applyFont="1" applyBorder="1" applyAlignment="1">
      <alignment horizontal="right" vertical="center" wrapText="1"/>
    </xf>
    <xf numFmtId="165" fontId="18" fillId="0" borderId="0" xfId="0" applyFont="1" applyAlignment="1">
      <alignment vertical="center"/>
    </xf>
    <xf numFmtId="165" fontId="19" fillId="0" borderId="0" xfId="0" applyFont="1" applyAlignment="1">
      <alignment vertical="center"/>
    </xf>
    <xf numFmtId="165" fontId="18" fillId="0" borderId="2" xfId="0" applyFont="1" applyBorder="1" applyAlignment="1">
      <alignment vertical="center"/>
    </xf>
    <xf numFmtId="165" fontId="17" fillId="0" borderId="1" xfId="0" applyFont="1" applyBorder="1" applyAlignment="1">
      <alignment vertical="center"/>
    </xf>
    <xf numFmtId="165" fontId="19" fillId="0" borderId="1" xfId="0" applyFont="1" applyBorder="1" applyAlignment="1">
      <alignment vertical="center"/>
    </xf>
    <xf numFmtId="165" fontId="17" fillId="0" borderId="4" xfId="0" applyFont="1" applyBorder="1" applyAlignment="1">
      <alignment vertical="center"/>
    </xf>
    <xf numFmtId="165" fontId="18" fillId="0" borderId="1" xfId="0" applyFont="1" applyBorder="1" applyAlignment="1">
      <alignment vertical="center"/>
    </xf>
    <xf numFmtId="165" fontId="19" fillId="0" borderId="0" xfId="0" applyFont="1"/>
    <xf numFmtId="165" fontId="17" fillId="0" borderId="0" xfId="0" applyFont="1" applyAlignment="1">
      <alignment horizontal="left" vertical="center"/>
    </xf>
    <xf numFmtId="165" fontId="17" fillId="0" borderId="0" xfId="0" applyFont="1" applyAlignment="1">
      <alignment horizontal="center" vertical="center" wrapText="1"/>
    </xf>
    <xf numFmtId="165" fontId="17" fillId="0" borderId="0" xfId="0" applyFont="1" applyAlignment="1">
      <alignment horizontal="center" vertical="center"/>
    </xf>
    <xf numFmtId="165" fontId="17" fillId="0" borderId="0" xfId="0" applyFont="1" applyAlignment="1">
      <alignment vertical="center"/>
    </xf>
    <xf numFmtId="165" fontId="18" fillId="0" borderId="0" xfId="0" applyFont="1" applyAlignment="1">
      <alignment horizontal="center" vertical="center"/>
    </xf>
    <xf numFmtId="165" fontId="17" fillId="0" borderId="0" xfId="2" applyNumberFormat="1" applyFont="1" applyAlignment="1">
      <alignment vertical="center"/>
    </xf>
    <xf numFmtId="165" fontId="18" fillId="0" borderId="0" xfId="0" applyFont="1" applyAlignment="1">
      <alignment horizontal="center" vertical="top"/>
    </xf>
    <xf numFmtId="1" fontId="18" fillId="0" borderId="0" xfId="0" applyNumberFormat="1" applyFont="1" applyAlignment="1">
      <alignment vertical="top"/>
    </xf>
    <xf numFmtId="165" fontId="18" fillId="0" borderId="4" xfId="0" applyFont="1" applyBorder="1" applyAlignment="1">
      <alignment vertical="center"/>
    </xf>
    <xf numFmtId="165" fontId="18" fillId="0" borderId="4" xfId="0" applyFont="1" applyBorder="1" applyAlignment="1">
      <alignment horizontal="center" vertical="center"/>
    </xf>
    <xf numFmtId="165" fontId="17" fillId="0" borderId="1" xfId="0" applyFont="1" applyBorder="1" applyAlignment="1">
      <alignment horizontal="left" vertical="center"/>
    </xf>
    <xf numFmtId="165" fontId="14" fillId="0" borderId="0" xfId="0" applyFont="1" applyAlignment="1">
      <alignment vertical="center"/>
    </xf>
    <xf numFmtId="165" fontId="7" fillId="0" borderId="0" xfId="0" applyFont="1" applyAlignment="1">
      <alignment horizontal="center" wrapText="1"/>
    </xf>
    <xf numFmtId="49" fontId="22" fillId="0" borderId="0" xfId="0" applyNumberFormat="1" applyFont="1" applyAlignment="1">
      <alignment horizontal="right" vertical="top"/>
    </xf>
    <xf numFmtId="165" fontId="18" fillId="3" borderId="12" xfId="6">
      <alignment vertical="center"/>
    </xf>
    <xf numFmtId="165" fontId="18" fillId="3" borderId="12" xfId="7">
      <alignment vertical="center"/>
      <protection locked="0"/>
    </xf>
    <xf numFmtId="165" fontId="9" fillId="0" borderId="0" xfId="0" applyFont="1" applyBorder="1" applyAlignment="1">
      <alignment vertical="center"/>
    </xf>
    <xf numFmtId="165" fontId="9" fillId="0" borderId="0" xfId="0" applyFont="1" applyBorder="1" applyAlignment="1">
      <alignment horizontal="left" vertical="top"/>
    </xf>
    <xf numFmtId="17" fontId="11" fillId="0" borderId="0" xfId="0" applyNumberFormat="1" applyFont="1" applyBorder="1" applyAlignment="1">
      <alignment horizontal="left" vertical="center"/>
    </xf>
    <xf numFmtId="165" fontId="11" fillId="0" borderId="0" xfId="0" applyFont="1" applyBorder="1" applyAlignment="1">
      <alignment vertical="center"/>
    </xf>
    <xf numFmtId="165" fontId="11" fillId="0" borderId="2" xfId="0" applyFont="1" applyBorder="1" applyAlignment="1">
      <alignment vertical="center"/>
    </xf>
    <xf numFmtId="165" fontId="11" fillId="0" borderId="2" xfId="0" applyFont="1" applyBorder="1" applyAlignment="1">
      <alignment horizontal="center" vertical="center"/>
    </xf>
    <xf numFmtId="165" fontId="11" fillId="0" borderId="2" xfId="0" applyFont="1" applyBorder="1" applyAlignment="1">
      <alignment horizontal="right" vertical="center"/>
    </xf>
    <xf numFmtId="165" fontId="13" fillId="0" borderId="2" xfId="0" applyFont="1" applyBorder="1" applyAlignment="1">
      <alignment vertical="center"/>
    </xf>
    <xf numFmtId="165" fontId="13" fillId="0" borderId="2" xfId="0" applyFont="1" applyBorder="1" applyAlignment="1">
      <alignment horizontal="center" vertical="center"/>
    </xf>
    <xf numFmtId="165" fontId="13" fillId="0" borderId="2" xfId="0" applyFont="1" applyBorder="1" applyAlignment="1">
      <alignment horizontal="right" vertical="center"/>
    </xf>
    <xf numFmtId="165" fontId="15" fillId="0" borderId="0" xfId="9">
      <alignment vertical="center"/>
    </xf>
    <xf numFmtId="165" fontId="15" fillId="0" borderId="1" xfId="9" applyBorder="1">
      <alignment vertical="center"/>
    </xf>
    <xf numFmtId="165" fontId="17" fillId="0" borderId="4" xfId="9" applyFont="1" applyBorder="1">
      <alignment vertical="center"/>
    </xf>
    <xf numFmtId="165" fontId="9" fillId="0" borderId="0" xfId="0" applyFont="1" applyAlignment="1">
      <alignment horizontal="center" wrapText="1"/>
    </xf>
    <xf numFmtId="165" fontId="17" fillId="0" borderId="0" xfId="0" applyFont="1" applyAlignment="1">
      <alignment horizontal="left"/>
    </xf>
    <xf numFmtId="165" fontId="5" fillId="0" borderId="0" xfId="0" applyFont="1"/>
    <xf numFmtId="165" fontId="16" fillId="0" borderId="0" xfId="0" applyFont="1"/>
    <xf numFmtId="165" fontId="11" fillId="0" borderId="1" xfId="0" applyFont="1" applyBorder="1" applyAlignment="1">
      <alignment vertical="center"/>
    </xf>
    <xf numFmtId="165" fontId="15" fillId="6" borderId="5" xfId="12">
      <alignment vertical="center"/>
      <protection locked="0"/>
    </xf>
    <xf numFmtId="165" fontId="17" fillId="0" borderId="4" xfId="0" applyFont="1" applyBorder="1" applyAlignment="1">
      <alignment horizontal="left" vertical="center"/>
    </xf>
    <xf numFmtId="165" fontId="18" fillId="6" borderId="5" xfId="13">
      <alignment vertical="center"/>
      <protection locked="0"/>
    </xf>
    <xf numFmtId="165" fontId="8" fillId="0" borderId="0" xfId="0" applyFont="1" applyBorder="1"/>
    <xf numFmtId="165" fontId="8" fillId="0" borderId="0" xfId="0" applyFont="1" applyBorder="1" applyAlignment="1">
      <alignment vertical="top"/>
    </xf>
    <xf numFmtId="165" fontId="7" fillId="0" borderId="0" xfId="0" applyFont="1" applyBorder="1" applyAlignment="1">
      <alignment horizontal="left" vertical="center"/>
    </xf>
    <xf numFmtId="0" fontId="18" fillId="0" borderId="0" xfId="3" applyFill="1" applyBorder="1" applyAlignment="1" applyProtection="1">
      <alignment horizontal="left" vertical="center"/>
    </xf>
    <xf numFmtId="165" fontId="7" fillId="0" borderId="0" xfId="0" applyFont="1" applyBorder="1" applyAlignment="1">
      <alignment horizontal="right" vertical="center"/>
    </xf>
    <xf numFmtId="165" fontId="7" fillId="0" borderId="0" xfId="0" applyFont="1" applyBorder="1" applyAlignment="1">
      <alignment vertical="center"/>
    </xf>
    <xf numFmtId="14" fontId="7" fillId="0" borderId="0" xfId="0" applyNumberFormat="1" applyFont="1" applyBorder="1" applyAlignment="1">
      <alignment horizontal="left" vertical="center"/>
    </xf>
    <xf numFmtId="165" fontId="17" fillId="0" borderId="2" xfId="0" applyFont="1" applyBorder="1" applyAlignment="1">
      <alignment horizontal="left" vertical="center"/>
    </xf>
    <xf numFmtId="165" fontId="24" fillId="0" borderId="0" xfId="0" applyFont="1" applyAlignment="1">
      <alignment vertical="center"/>
    </xf>
    <xf numFmtId="165" fontId="3" fillId="0" borderId="0" xfId="0" applyFont="1" applyAlignment="1">
      <alignment vertical="center"/>
    </xf>
    <xf numFmtId="165" fontId="25" fillId="0" borderId="0" xfId="0" applyFont="1" applyAlignment="1">
      <alignment vertical="top"/>
    </xf>
    <xf numFmtId="165" fontId="26" fillId="0" borderId="0" xfId="0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/>
    </xf>
    <xf numFmtId="0" fontId="18" fillId="6" borderId="5" xfId="14">
      <alignment horizontal="center" vertical="center"/>
      <protection locked="0"/>
    </xf>
    <xf numFmtId="1" fontId="11" fillId="0" borderId="2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165" fontId="15" fillId="0" borderId="0" xfId="0" applyFont="1" applyBorder="1"/>
    <xf numFmtId="165" fontId="14" fillId="0" borderId="0" xfId="0" applyFont="1" applyBorder="1" applyAlignment="1">
      <alignment vertical="center"/>
    </xf>
    <xf numFmtId="165" fontId="14" fillId="0" borderId="0" xfId="0" applyFont="1" applyBorder="1" applyAlignment="1">
      <alignment horizontal="right" vertical="center"/>
    </xf>
    <xf numFmtId="164" fontId="18" fillId="0" borderId="0" xfId="0" applyNumberFormat="1" applyFont="1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 vertical="center"/>
    </xf>
    <xf numFmtId="165" fontId="15" fillId="0" borderId="1" xfId="0" applyFont="1" applyBorder="1" applyAlignment="1">
      <alignment vertical="center"/>
    </xf>
    <xf numFmtId="165" fontId="15" fillId="0" borderId="2" xfId="0" applyFont="1" applyBorder="1" applyAlignment="1">
      <alignment vertical="center"/>
    </xf>
    <xf numFmtId="165" fontId="14" fillId="0" borderId="1" xfId="0" applyFont="1" applyBorder="1" applyAlignment="1">
      <alignment vertical="center"/>
    </xf>
    <xf numFmtId="165" fontId="14" fillId="0" borderId="4" xfId="0" applyFont="1" applyBorder="1" applyAlignment="1">
      <alignment vertical="center"/>
    </xf>
    <xf numFmtId="0" fontId="15" fillId="0" borderId="1" xfId="0" applyNumberFormat="1" applyFont="1" applyBorder="1" applyAlignment="1">
      <alignment horizontal="center" vertical="center"/>
    </xf>
    <xf numFmtId="165" fontId="27" fillId="0" borderId="0" xfId="0" applyFont="1" applyAlignment="1">
      <alignment vertical="center"/>
    </xf>
    <xf numFmtId="165" fontId="14" fillId="0" borderId="0" xfId="0" applyFont="1" applyAlignment="1">
      <alignment vertical="top"/>
    </xf>
    <xf numFmtId="165" fontId="14" fillId="0" borderId="0" xfId="0" applyFont="1"/>
    <xf numFmtId="165" fontId="23" fillId="0" borderId="0" xfId="0" applyFont="1" applyAlignment="1">
      <alignment horizontal="left" vertical="center"/>
    </xf>
    <xf numFmtId="165" fontId="28" fillId="0" borderId="0" xfId="0" applyFont="1"/>
    <xf numFmtId="167" fontId="23" fillId="0" borderId="0" xfId="0" applyNumberFormat="1" applyFont="1" applyAlignment="1">
      <alignment vertical="center"/>
    </xf>
    <xf numFmtId="165" fontId="17" fillId="0" borderId="0" xfId="0" applyFont="1" applyAlignment="1">
      <alignment horizontal="right" wrapText="1"/>
    </xf>
    <xf numFmtId="165" fontId="29" fillId="0" borderId="0" xfId="0" applyFont="1" applyAlignment="1">
      <alignment horizontal="right" wrapText="1"/>
    </xf>
    <xf numFmtId="165" fontId="30" fillId="0" borderId="2" xfId="0" applyFont="1" applyBorder="1" applyAlignment="1">
      <alignment horizontal="right" vertical="center" wrapText="1"/>
    </xf>
    <xf numFmtId="165" fontId="17" fillId="0" borderId="3" xfId="0" applyFont="1" applyBorder="1" applyAlignment="1">
      <alignment vertical="center"/>
    </xf>
    <xf numFmtId="165" fontId="31" fillId="0" borderId="3" xfId="0" applyFont="1" applyBorder="1" applyAlignment="1">
      <alignment vertical="center"/>
    </xf>
    <xf numFmtId="3" fontId="18" fillId="4" borderId="11" xfId="0" applyNumberFormat="1" applyFont="1" applyFill="1" applyBorder="1" applyAlignment="1">
      <alignment vertical="center"/>
    </xf>
    <xf numFmtId="165" fontId="18" fillId="4" borderId="11" xfId="0" applyFont="1" applyFill="1" applyBorder="1" applyAlignment="1">
      <alignment vertical="center"/>
    </xf>
    <xf numFmtId="165" fontId="14" fillId="0" borderId="1" xfId="9" applyFont="1" applyBorder="1">
      <alignment vertical="center"/>
    </xf>
    <xf numFmtId="165" fontId="14" fillId="0" borderId="4" xfId="9" applyFont="1" applyBorder="1">
      <alignment vertical="center"/>
    </xf>
    <xf numFmtId="9" fontId="15" fillId="0" borderId="1" xfId="1" applyFont="1" applyBorder="1" applyAlignment="1">
      <alignment horizontal="center" vertical="center"/>
    </xf>
    <xf numFmtId="165" fontId="14" fillId="0" borderId="0" xfId="2" applyNumberFormat="1" applyFont="1" applyAlignment="1">
      <alignment vertical="center"/>
    </xf>
    <xf numFmtId="9" fontId="15" fillId="0" borderId="14" xfId="1" applyFont="1" applyBorder="1" applyAlignment="1">
      <alignment horizontal="center" vertical="center"/>
    </xf>
    <xf numFmtId="9" fontId="15" fillId="0" borderId="0" xfId="1" applyFont="1" applyAlignment="1">
      <alignment horizontal="center" vertical="top"/>
    </xf>
    <xf numFmtId="9" fontId="32" fillId="0" borderId="0" xfId="1" applyFont="1" applyBorder="1" applyAlignment="1">
      <alignment horizontal="center" vertical="center"/>
    </xf>
    <xf numFmtId="9" fontId="32" fillId="0" borderId="2" xfId="1" applyFont="1" applyBorder="1" applyAlignment="1">
      <alignment horizontal="center" vertical="center"/>
    </xf>
    <xf numFmtId="9" fontId="15" fillId="0" borderId="0" xfId="1" applyFont="1" applyBorder="1" applyAlignment="1">
      <alignment horizontal="center" vertical="center"/>
    </xf>
    <xf numFmtId="9" fontId="15" fillId="0" borderId="2" xfId="1" applyFont="1" applyBorder="1" applyAlignment="1">
      <alignment horizontal="center" vertical="center"/>
    </xf>
    <xf numFmtId="165" fontId="14" fillId="0" borderId="0" xfId="0" applyFont="1" applyAlignment="1">
      <alignment horizontal="right" vertical="top" wrapText="1"/>
    </xf>
    <xf numFmtId="165" fontId="18" fillId="0" borderId="0" xfId="0" applyFont="1" applyBorder="1" applyAlignment="1">
      <alignment vertical="center"/>
    </xf>
    <xf numFmtId="165" fontId="14" fillId="0" borderId="2" xfId="0" applyFont="1" applyBorder="1" applyAlignment="1">
      <alignment vertical="top"/>
    </xf>
    <xf numFmtId="165" fontId="18" fillId="0" borderId="0" xfId="0" applyFont="1" applyBorder="1" applyAlignment="1">
      <alignment horizontal="right"/>
    </xf>
    <xf numFmtId="165" fontId="15" fillId="0" borderId="2" xfId="0" applyFont="1" applyBorder="1" applyAlignment="1">
      <alignment horizontal="right"/>
    </xf>
    <xf numFmtId="165" fontId="14" fillId="0" borderId="0" xfId="0" applyFont="1" applyAlignment="1">
      <alignment horizontal="left"/>
    </xf>
    <xf numFmtId="165" fontId="27" fillId="0" borderId="0" xfId="0" applyFont="1"/>
    <xf numFmtId="165" fontId="14" fillId="0" borderId="0" xfId="0" applyFont="1" applyAlignment="1">
      <alignment horizontal="right"/>
    </xf>
    <xf numFmtId="165" fontId="14" fillId="0" borderId="0" xfId="0" applyFont="1" applyAlignment="1">
      <alignment horizontal="center"/>
    </xf>
    <xf numFmtId="165" fontId="17" fillId="0" borderId="0" xfId="0" applyFont="1" applyAlignment="1">
      <alignment horizontal="center" wrapText="1"/>
    </xf>
    <xf numFmtId="165" fontId="15" fillId="0" borderId="0" xfId="0" applyFont="1" applyBorder="1" applyAlignment="1">
      <alignment horizontal="right" vertical="center"/>
    </xf>
    <xf numFmtId="165" fontId="18" fillId="0" borderId="3" xfId="0" applyFont="1" applyBorder="1" applyAlignment="1">
      <alignment vertical="center"/>
    </xf>
    <xf numFmtId="165" fontId="19" fillId="0" borderId="3" xfId="0" applyFont="1" applyBorder="1" applyAlignment="1">
      <alignment vertical="center"/>
    </xf>
    <xf numFmtId="165" fontId="19" fillId="0" borderId="15" xfId="0" applyFont="1" applyBorder="1" applyAlignment="1">
      <alignment vertical="center"/>
    </xf>
    <xf numFmtId="0" fontId="18" fillId="0" borderId="0" xfId="3" applyFill="1" applyBorder="1" applyAlignment="1" applyProtection="1">
      <alignment horizontal="left" vertical="top"/>
    </xf>
    <xf numFmtId="165" fontId="20" fillId="0" borderId="0" xfId="0" applyFont="1" applyAlignment="1">
      <alignment horizontal="left" vertical="top"/>
    </xf>
    <xf numFmtId="9" fontId="15" fillId="0" borderId="14" xfId="1" applyFont="1" applyBorder="1" applyAlignment="1">
      <alignment horizontal="center" vertical="center"/>
    </xf>
    <xf numFmtId="0" fontId="18" fillId="6" borderId="6" xfId="11" applyBorder="1">
      <alignment horizontal="left" vertical="center"/>
      <protection locked="0"/>
    </xf>
    <xf numFmtId="0" fontId="18" fillId="6" borderId="7" xfId="11" applyBorder="1">
      <alignment horizontal="left" vertical="center"/>
      <protection locked="0"/>
    </xf>
    <xf numFmtId="0" fontId="18" fillId="6" borderId="8" xfId="11" applyBorder="1">
      <alignment horizontal="left" vertical="center"/>
      <protection locked="0"/>
    </xf>
    <xf numFmtId="165" fontId="18" fillId="0" borderId="0" xfId="0" applyFont="1" applyAlignment="1">
      <alignment horizontal="center" vertical="top"/>
    </xf>
    <xf numFmtId="165" fontId="15" fillId="0" borderId="0" xfId="0" applyFont="1" applyAlignment="1">
      <alignment horizontal="center" vertical="top"/>
    </xf>
    <xf numFmtId="1" fontId="18" fillId="0" borderId="0" xfId="0" applyNumberFormat="1" applyFont="1" applyAlignment="1">
      <alignment horizontal="center" vertical="top"/>
    </xf>
    <xf numFmtId="0" fontId="15" fillId="6" borderId="5" xfId="16">
      <alignment vertical="center"/>
      <protection locked="0"/>
    </xf>
    <xf numFmtId="0" fontId="15" fillId="6" borderId="9" xfId="16" applyBorder="1">
      <alignment vertical="center"/>
      <protection locked="0"/>
    </xf>
    <xf numFmtId="0" fontId="18" fillId="6" borderId="16" xfId="11" applyBorder="1">
      <alignment horizontal="left" vertical="center"/>
      <protection locked="0"/>
    </xf>
    <xf numFmtId="0" fontId="18" fillId="6" borderId="18" xfId="11" applyBorder="1">
      <alignment horizontal="left" vertical="center"/>
      <protection locked="0"/>
    </xf>
    <xf numFmtId="0" fontId="18" fillId="6" borderId="17" xfId="11" applyBorder="1">
      <alignment horizontal="left" vertical="center"/>
      <protection locked="0"/>
    </xf>
    <xf numFmtId="0" fontId="18" fillId="6" borderId="19" xfId="11" applyBorder="1">
      <alignment horizontal="left" vertical="center"/>
      <protection locked="0"/>
    </xf>
    <xf numFmtId="0" fontId="18" fillId="6" borderId="20" xfId="11" applyBorder="1">
      <alignment horizontal="left" vertical="center"/>
      <protection locked="0"/>
    </xf>
    <xf numFmtId="165" fontId="5" fillId="0" borderId="0" xfId="0" applyFont="1" applyFill="1" applyAlignment="1">
      <alignment vertical="center"/>
    </xf>
    <xf numFmtId="165" fontId="15" fillId="5" borderId="0" xfId="0" applyFont="1" applyFill="1" applyAlignment="1">
      <alignment vertical="top"/>
    </xf>
    <xf numFmtId="165" fontId="4" fillId="5" borderId="0" xfId="0" applyFont="1" applyFill="1"/>
    <xf numFmtId="165" fontId="15" fillId="5" borderId="5" xfId="0" applyFont="1" applyFill="1" applyBorder="1" applyAlignment="1" applyProtection="1">
      <alignment vertical="center"/>
      <protection locked="0"/>
    </xf>
    <xf numFmtId="17" fontId="15" fillId="5" borderId="5" xfId="0" applyNumberFormat="1" applyFont="1" applyFill="1" applyBorder="1" applyAlignment="1" applyProtection="1">
      <alignment horizontal="left" vertical="center"/>
      <protection locked="0"/>
    </xf>
    <xf numFmtId="165" fontId="15" fillId="5" borderId="6" xfId="0" applyFont="1" applyFill="1" applyBorder="1" applyAlignment="1" applyProtection="1">
      <alignment horizontal="left" vertical="center"/>
      <protection locked="0"/>
    </xf>
    <xf numFmtId="165" fontId="15" fillId="5" borderId="7" xfId="0" applyFont="1" applyFill="1" applyBorder="1" applyAlignment="1" applyProtection="1">
      <alignment horizontal="left" vertical="center"/>
      <protection locked="0"/>
    </xf>
    <xf numFmtId="165" fontId="15" fillId="5" borderId="8" xfId="0" applyFont="1" applyFill="1" applyBorder="1" applyAlignment="1" applyProtection="1">
      <alignment horizontal="left" vertical="center"/>
      <protection locked="0"/>
    </xf>
    <xf numFmtId="14" fontId="15" fillId="5" borderId="5" xfId="0" applyNumberFormat="1" applyFont="1" applyFill="1" applyBorder="1" applyAlignment="1" applyProtection="1">
      <alignment horizontal="left" vertical="center"/>
      <protection locked="0"/>
    </xf>
    <xf numFmtId="165" fontId="15" fillId="5" borderId="13" xfId="0" applyFont="1" applyFill="1" applyBorder="1" applyAlignment="1" applyProtection="1">
      <alignment vertical="center"/>
      <protection locked="0"/>
    </xf>
    <xf numFmtId="164" fontId="15" fillId="5" borderId="5" xfId="0" applyNumberFormat="1" applyFont="1" applyFill="1" applyBorder="1" applyAlignment="1" applyProtection="1">
      <alignment horizontal="center" vertical="center"/>
      <protection locked="0"/>
    </xf>
    <xf numFmtId="164" fontId="15" fillId="5" borderId="10" xfId="0" applyNumberFormat="1" applyFont="1" applyFill="1" applyBorder="1" applyAlignment="1" applyProtection="1">
      <alignment horizontal="center" vertical="center"/>
      <protection locked="0"/>
    </xf>
    <xf numFmtId="165" fontId="15" fillId="5" borderId="5" xfId="5" applyFont="1" applyFill="1">
      <alignment vertical="center"/>
      <protection locked="0"/>
    </xf>
    <xf numFmtId="0" fontId="15" fillId="5" borderId="5" xfId="2" applyNumberFormat="1" applyFont="1" applyFill="1" applyBorder="1" applyAlignment="1" applyProtection="1">
      <alignment horizontal="center" vertical="center"/>
      <protection locked="0"/>
    </xf>
    <xf numFmtId="165" fontId="18" fillId="5" borderId="5" xfId="0" applyFont="1" applyFill="1" applyBorder="1" applyAlignment="1" applyProtection="1">
      <alignment horizontal="center" vertical="center"/>
      <protection locked="0"/>
    </xf>
    <xf numFmtId="165" fontId="3" fillId="5" borderId="6" xfId="0" applyFont="1" applyFill="1" applyBorder="1" applyAlignment="1" applyProtection="1">
      <alignment horizontal="left" vertical="center"/>
      <protection locked="0"/>
    </xf>
    <xf numFmtId="165" fontId="3" fillId="5" borderId="7" xfId="0" applyFont="1" applyFill="1" applyBorder="1" applyAlignment="1" applyProtection="1">
      <alignment horizontal="left" vertical="center"/>
      <protection locked="0"/>
    </xf>
    <xf numFmtId="165" fontId="3" fillId="5" borderId="8" xfId="0" applyFont="1" applyFill="1" applyBorder="1" applyAlignment="1" applyProtection="1">
      <alignment horizontal="left" vertical="center"/>
      <protection locked="0"/>
    </xf>
    <xf numFmtId="165" fontId="3" fillId="5" borderId="0" xfId="0" applyFont="1" applyFill="1" applyAlignment="1" applyProtection="1">
      <alignment horizontal="left"/>
      <protection locked="0"/>
    </xf>
  </cellXfs>
  <cellStyles count="17">
    <cellStyle name="Beträge" xfId="5" xr:uid="{C88B5382-AF50-2347-95CC-AFB07773D9B5}"/>
    <cellStyle name="Beträge blau" xfId="13" xr:uid="{02825E8C-6D33-6C46-80EC-E03A0319B72A}"/>
    <cellStyle name="Beträge blau Zus 2" xfId="12" xr:uid="{F6D7D6A0-06FF-B54C-8E5D-0D8A4CE3C514}"/>
    <cellStyle name="Beträge gelb Zus" xfId="10" xr:uid="{2F9537AD-37DE-F54A-BC85-D39DB299D4AC}"/>
    <cellStyle name="Beträge HBudget" xfId="7" xr:uid="{7A0A1EB7-9E10-CD42-87A2-550DD76CB6F7}"/>
    <cellStyle name="Beträge weiss" xfId="6" xr:uid="{8F5B359E-F5F4-624B-8F3A-3C68043992DF}"/>
    <cellStyle name="Beträge weiss o. Rand" xfId="8" xr:uid="{CA063186-AC68-6C4E-B874-9790A4F09455}"/>
    <cellStyle name="Beträge weiss Zus." xfId="9" xr:uid="{ACD4C610-5FEC-CE49-93A1-A9C9E8A67265}"/>
    <cellStyle name="Datum" xfId="4" xr:uid="{55D24890-5865-C34D-9A66-81739A465791}"/>
    <cellStyle name="Eingabe" xfId="3" builtinId="20" customBuiltin="1"/>
    <cellStyle name="Eingabe blau" xfId="11" xr:uid="{98BEE833-014B-EA4B-A4B7-1CB497E4179C}"/>
    <cellStyle name="Eingabe blau Z" xfId="16" xr:uid="{AD6A3D0D-995B-8A49-A527-28EE731D7963}"/>
    <cellStyle name="Eingabe blau zentriert" xfId="14" xr:uid="{CE19472A-2F59-D74C-BBFE-0DE774367B66}"/>
    <cellStyle name="Eingabe Z" xfId="15" xr:uid="{814CC555-06E9-7247-BA2A-16812896A913}"/>
    <cellStyle name="Komma" xfId="2" builtinId="3"/>
    <cellStyle name="Prozent" xfId="1" builtinId="5"/>
    <cellStyle name="Standard" xfId="0" builtinId="0" customBuiltin="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theme="0" tint="-0.3499862666707357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rgb="FFFFC2F2"/>
        </patternFill>
      </fill>
      <protection locked="0" hidden="0"/>
    </dxf>
    <dxf>
      <font>
        <color rgb="FF9C0006"/>
      </font>
    </dxf>
    <dxf>
      <font>
        <color rgb="FF9C0006"/>
      </font>
    </dxf>
    <dxf>
      <fill>
        <patternFill>
          <bgColor rgb="FFFFFF99"/>
        </patternFill>
      </fill>
    </dxf>
    <dxf>
      <fill>
        <patternFill>
          <bgColor rgb="FFFFC2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theme="0" tint="-0.3499862666707357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rgb="FFFFC2F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rgb="FFFFC2F2"/>
        </patternFill>
      </fill>
      <protection locked="0" hidden="0"/>
    </dxf>
    <dxf>
      <border outline="0">
        <left style="thin">
          <color theme="0" tint="-0.34998626667073579"/>
        </left>
      </border>
    </dxf>
    <dxf>
      <font>
        <strike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rgb="FFFFC2F2"/>
        </patternFill>
      </fill>
      <protection locked="0" hidden="0"/>
    </dxf>
    <dxf>
      <border outline="0">
        <left style="thin">
          <color theme="0" tint="-0.34998626667073579"/>
        </left>
      </border>
    </dxf>
    <dxf>
      <border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8.5"/>
        <color theme="1"/>
      </font>
      <fill>
        <patternFill patternType="solid">
          <fgColor rgb="FF000000"/>
          <bgColor rgb="FFFFFFFF"/>
        </patternFill>
      </fill>
      <border diagonalUp="0" diagonalDown="0" outline="0">
        <left style="thin">
          <color rgb="FFA6A6A6"/>
        </left>
        <right style="thin">
          <color rgb="FFA6A6A6"/>
        </right>
        <top/>
        <bottom/>
      </border>
    </dxf>
    <dxf>
      <numFmt numFmtId="3" formatCode="#,##0"/>
    </dxf>
    <dxf>
      <border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8.5"/>
        <color theme="1"/>
      </font>
      <fill>
        <patternFill patternType="solid">
          <fgColor rgb="FF000000"/>
          <bgColor rgb="FFFFFFFF"/>
        </patternFill>
      </fill>
      <border diagonalUp="0" diagonalDown="0" outline="0">
        <left style="thin">
          <color rgb="FFA6A6A6"/>
        </left>
        <right style="thin">
          <color rgb="FFA6A6A6"/>
        </right>
        <top/>
        <bottom/>
      </border>
    </dxf>
    <dxf>
      <numFmt numFmtId="3" formatCode="#,##0"/>
    </dxf>
    <dxf>
      <border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8.5"/>
        <color theme="1"/>
      </font>
      <fill>
        <patternFill patternType="solid">
          <fgColor rgb="FF000000"/>
          <bgColor rgb="FFFFFFFF"/>
        </patternFill>
      </fill>
      <border diagonalUp="0" diagonalDown="0" outline="0">
        <left style="thin">
          <color rgb="FFA6A6A6"/>
        </left>
        <right style="thin">
          <color rgb="FFA6A6A6"/>
        </right>
        <top/>
        <bottom/>
      </border>
    </dxf>
    <dxf>
      <border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8.5"/>
        <color theme="1"/>
      </font>
      <fill>
        <patternFill patternType="solid">
          <fgColor rgb="FF000000"/>
          <bgColor rgb="FFFFFFFF"/>
        </patternFill>
      </fill>
      <border diagonalUp="0" diagonalDown="0" outline="0">
        <left style="thin">
          <color rgb="FFA6A6A6"/>
        </left>
        <right style="thin">
          <color rgb="FFA6A6A6"/>
        </right>
        <top/>
        <bottom/>
      </border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Tabellenformat 1" pivot="0" count="1" xr9:uid="{A15B664C-0A57-7942-8CB1-36543B1BE0F9}">
      <tableStyleElement type="wholeTable" dxfId="48"/>
    </tableStyle>
  </tableStyles>
  <colors>
    <mruColors>
      <color rgb="FFFFC2F2"/>
      <color rgb="FFFFB2F3"/>
      <color rgb="FFFFC7BF"/>
      <color rgb="FFFFFF99"/>
      <color rgb="FF00FAFF"/>
      <color rgb="FF00CCD0"/>
      <color rgb="FFF6FF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9769</xdr:rowOff>
    </xdr:from>
    <xdr:to>
      <xdr:col>4</xdr:col>
      <xdr:colOff>347418</xdr:colOff>
      <xdr:row>2</xdr:row>
      <xdr:rowOff>185615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052A358-D0C4-C94F-AF06-F95BBD6559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96" t="34394" r="9333" b="34275"/>
        <a:stretch/>
      </xdr:blipFill>
      <xdr:spPr>
        <a:xfrm>
          <a:off x="0" y="212969"/>
          <a:ext cx="1960318" cy="506046"/>
        </a:xfrm>
        <a:prstGeom prst="rect">
          <a:avLst/>
        </a:prstGeom>
      </xdr:spPr>
    </xdr:pic>
    <xdr:clientData/>
  </xdr:twoCellAnchor>
  <xdr:oneCellAnchor>
    <xdr:from>
      <xdr:col>9</xdr:col>
      <xdr:colOff>48846</xdr:colOff>
      <xdr:row>1</xdr:row>
      <xdr:rowOff>136768</xdr:rowOff>
    </xdr:from>
    <xdr:ext cx="3477846" cy="703385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C3C734C7-C3D6-BD4E-BB72-1C8A284EED8A}"/>
            </a:ext>
          </a:extLst>
        </xdr:cNvPr>
        <xdr:cNvSpPr txBox="1"/>
      </xdr:nvSpPr>
      <xdr:spPr>
        <a:xfrm>
          <a:off x="4523154" y="341922"/>
          <a:ext cx="3477846" cy="703385"/>
        </a:xfrm>
        <a:prstGeom prst="rect">
          <a:avLst/>
        </a:prstGeom>
        <a:solidFill>
          <a:schemeClr val="bg1"/>
        </a:solidFill>
        <a:ln w="38100">
          <a:solidFill>
            <a:srgbClr val="00FA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Info:</a:t>
          </a:r>
          <a:r>
            <a:rPr lang="de-DE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Füllen Sie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bitte die pink unterlegten Felder aus und unterschreiben Sie das ausgefüllte Formular rechtsgültig.</a:t>
          </a:r>
        </a:p>
      </xdr:txBody>
    </xdr:sp>
    <xdr:clientData fPrintsWithSheet="0"/>
  </xdr:oneCellAnchor>
  <xdr:oneCellAnchor>
    <xdr:from>
      <xdr:col>9</xdr:col>
      <xdr:colOff>29307</xdr:colOff>
      <xdr:row>64</xdr:row>
      <xdr:rowOff>13029</xdr:rowOff>
    </xdr:from>
    <xdr:ext cx="5230610" cy="1055076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479FE484-BA73-444C-80C2-2F8777C7B359}"/>
            </a:ext>
          </a:extLst>
        </xdr:cNvPr>
        <xdr:cNvSpPr txBox="1"/>
      </xdr:nvSpPr>
      <xdr:spPr>
        <a:xfrm>
          <a:off x="5172807" y="13866612"/>
          <a:ext cx="5230610" cy="1055076"/>
        </a:xfrm>
        <a:prstGeom prst="rect">
          <a:avLst/>
        </a:prstGeom>
        <a:solidFill>
          <a:schemeClr val="bg1"/>
        </a:solidFill>
        <a:ln w="38100">
          <a:solidFill>
            <a:srgbClr val="00FA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Info Kosten im Herstellungsbudget:</a:t>
          </a:r>
          <a:r>
            <a:rPr lang="de-DE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Bereits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i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m Herstellungsbudget enthaltene Kosten können im Rahmen der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Auswertung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kein zweites Mal geltend gemacht werden. Sie müssen hier deshalb deklariert werden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mittels Dropdown "Ja/Nein" in Spalte J.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Falls eine Kostenart nur zum Teil via Herstellungsbudget gedeckt ist, geben Sie in Spalte L die Gesamtkosten ein und in Spalte M den Kostenanteil, der via Herstellungsbudget gedeckt wird.</a:t>
          </a:r>
        </a:p>
      </xdr:txBody>
    </xdr:sp>
    <xdr:clientData fPrintsWithSheet="0"/>
  </xdr:oneCellAnchor>
  <xdr:oneCellAnchor>
    <xdr:from>
      <xdr:col>1</xdr:col>
      <xdr:colOff>5862</xdr:colOff>
      <xdr:row>64</xdr:row>
      <xdr:rowOff>107462</xdr:rowOff>
    </xdr:from>
    <xdr:ext cx="2622061" cy="429846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2959DAD9-757A-F04A-A600-E9DBE7AE3E95}"/>
            </a:ext>
          </a:extLst>
        </xdr:cNvPr>
        <xdr:cNvSpPr txBox="1"/>
      </xdr:nvSpPr>
      <xdr:spPr>
        <a:xfrm>
          <a:off x="93785" y="14429154"/>
          <a:ext cx="2622061" cy="429846"/>
        </a:xfrm>
        <a:prstGeom prst="rect">
          <a:avLst/>
        </a:prstGeom>
        <a:solidFill>
          <a:schemeClr val="bg1"/>
        </a:solidFill>
        <a:ln w="38100">
          <a:solidFill>
            <a:srgbClr val="00FA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Info:</a:t>
          </a:r>
          <a:r>
            <a:rPr lang="de-DE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Sie können mehrere Belege in einer Zeile zusammenfassen (Sammelbeleg).</a:t>
          </a:r>
        </a:p>
      </xdr:txBody>
    </xdr:sp>
    <xdr:clientData fPrintsWithSheet="0"/>
  </xdr:oneCellAnchor>
  <xdr:oneCellAnchor>
    <xdr:from>
      <xdr:col>15</xdr:col>
      <xdr:colOff>142631</xdr:colOff>
      <xdr:row>39</xdr:row>
      <xdr:rowOff>87920</xdr:rowOff>
    </xdr:from>
    <xdr:ext cx="1547445" cy="1446664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67D7BAB5-E3F6-0344-B375-103FB62AB6B3}"/>
            </a:ext>
          </a:extLst>
        </xdr:cNvPr>
        <xdr:cNvSpPr txBox="1"/>
      </xdr:nvSpPr>
      <xdr:spPr>
        <a:xfrm>
          <a:off x="9551214" y="8734503"/>
          <a:ext cx="1547445" cy="1446664"/>
        </a:xfrm>
        <a:prstGeom prst="rect">
          <a:avLst/>
        </a:prstGeom>
        <a:solidFill>
          <a:schemeClr val="bg1"/>
        </a:solidFill>
        <a:ln w="38100">
          <a:solidFill>
            <a:srgbClr val="00FA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Info:</a:t>
          </a:r>
          <a:r>
            <a:rPr lang="de-DE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baseline="0">
              <a:latin typeface="Arial" panose="020B0604020202020204" pitchFamily="34" charset="0"/>
              <a:cs typeface="Arial" panose="020B0604020202020204" pitchFamily="34" charset="0"/>
            </a:rPr>
            <a:t>Bei Status 1 muss der entsprechende Finanzierungsbeleg (z.B. schriftliche Bestätigung von Institutionen oder Vereinbarung mit Partnern) eingereicht werden.</a:t>
          </a:r>
          <a:endParaRPr lang="de-DE" sz="10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oneCellAnchor>
  <xdr:oneCellAnchor>
    <xdr:from>
      <xdr:col>15</xdr:col>
      <xdr:colOff>158751</xdr:colOff>
      <xdr:row>14</xdr:row>
      <xdr:rowOff>31750</xdr:rowOff>
    </xdr:from>
    <xdr:ext cx="2110153" cy="1348154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40FE44F3-F3EB-6F44-BA81-B31BE0ED8DBF}"/>
            </a:ext>
          </a:extLst>
        </xdr:cNvPr>
        <xdr:cNvSpPr txBox="1"/>
      </xdr:nvSpPr>
      <xdr:spPr>
        <a:xfrm>
          <a:off x="9567334" y="3333750"/>
          <a:ext cx="2110153" cy="1348154"/>
        </a:xfrm>
        <a:prstGeom prst="rect">
          <a:avLst/>
        </a:prstGeom>
        <a:solidFill>
          <a:schemeClr val="bg1"/>
        </a:solidFill>
        <a:ln w="38100">
          <a:solidFill>
            <a:srgbClr val="00FA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Info</a:t>
          </a:r>
          <a:r>
            <a:rPr lang="de-DE" sz="1000" b="1" baseline="0">
              <a:latin typeface="Arial" panose="020B0604020202020204" pitchFamily="34" charset="0"/>
              <a:cs typeface="Arial" panose="020B0604020202020204" pitchFamily="34" charset="0"/>
            </a:rPr>
            <a:t> Festivalstart: </a:t>
          </a:r>
          <a:r>
            <a:rPr lang="de-DE" sz="1000" b="0" baseline="0">
              <a:latin typeface="Arial" panose="020B0604020202020204" pitchFamily="34" charset="0"/>
              <a:cs typeface="Arial" panose="020B0604020202020204" pitchFamily="34" charset="0"/>
            </a:rPr>
            <a:t>Geben Sie an, welche Festivals zu Beginn der Auswertung vorgesehen sind oder wo der Start bereits erfolgt ist.</a:t>
          </a:r>
        </a:p>
        <a:p>
          <a:pPr algn="l"/>
          <a:br>
            <a:rPr lang="de-DE" sz="1000" b="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000" b="1" baseline="0">
              <a:latin typeface="Arial" panose="020B0604020202020204" pitchFamily="34" charset="0"/>
              <a:cs typeface="Arial" panose="020B0604020202020204" pitchFamily="34" charset="0"/>
            </a:rPr>
            <a:t>Info Kinostart: </a:t>
          </a:r>
          <a:r>
            <a:rPr lang="de-DE" sz="1000" b="0" baseline="0">
              <a:latin typeface="Arial" panose="020B0604020202020204" pitchFamily="34" charset="0"/>
              <a:cs typeface="Arial" panose="020B0604020202020204" pitchFamily="34" charset="0"/>
            </a:rPr>
            <a:t>Geben Sie an, auf welche Anzahl Kinoeintritte Ihr Budget ausgerichtet ist.</a:t>
          </a:r>
        </a:p>
      </xdr:txBody>
    </xdr:sp>
    <xdr:clientData fPrint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34152D-114A-A848-A743-613ABF272B8A}" name="Tabelle352" displayName="Tabelle352" ref="J142:O149" totalsRowCount="1" totalsRowDxfId="47" totalsRowBorderDxfId="46">
  <autoFilter ref="J142:O148" xr:uid="{3292082A-458B-C84F-A59A-3EF3D14890B7}"/>
  <tableColumns count="6">
    <tableColumn id="1" xr3:uid="{1B32FDB2-5654-AE44-955D-6458E07E23F0}" name="Spalte1" dataDxfId="21" totalsRowDxfId="20" dataCellStyle="Beträge"/>
    <tableColumn id="2" xr3:uid="{40967C05-C9C5-F445-9CD9-BF70AF137F4E}" name="Spalte2" totalsRowFunction="sum" dataDxfId="19" totalsRowDxfId="18" dataCellStyle="Beträge blau"/>
    <tableColumn id="3" xr3:uid="{95B01669-96E5-144A-86CA-C2EFD3968DAB}" name="Spalte3" totalsRowFunction="sum" totalsRowDxfId="17" dataCellStyle="Beträge blau"/>
    <tableColumn id="4" xr3:uid="{62C63991-98F5-1747-8946-17766C47C5D4}" name="Spalte4" totalsRowFunction="sum" totalsRowDxfId="16"/>
    <tableColumn id="5" xr3:uid="{DDF66DFF-D938-D143-B80B-274219E62663}" name="Spalte5" totalsRowFunction="sum" dataDxfId="15" totalsRowDxfId="14" dataCellStyle="Beträge weiss">
      <calculatedColumnFormula>SUM(Tabelle352[[#This Row],[Spalte2]:[Spalte3]])</calculatedColumnFormula>
    </tableColumn>
    <tableColumn id="6" xr3:uid="{7770B8E5-834C-D040-8445-B3B6CE559DA0}" name="Spalte6" totalsRowFunction="sum" totalsRowDxfId="13" dataCellStyle="Beträge blau"/>
  </tableColumns>
  <tableStyleInfo name="TableStyleMedium2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F530434-9C5F-114A-A2C9-771487C5ACE7}" name="Tabelle363" displayName="Tabelle363" ref="J121:O136" totalsRowCount="1" totalsRowDxfId="45" totalsRowBorderDxfId="44">
  <autoFilter ref="J121:O135" xr:uid="{3D8C12BB-6DD7-BC43-A0D6-EB6E3940D6A3}"/>
  <tableColumns count="6">
    <tableColumn id="1" xr3:uid="{0361099B-7B45-A34E-9C92-5D146F8A5C88}" name="Spalte1" dataDxfId="34" totalsRowDxfId="33" dataCellStyle="Beträge"/>
    <tableColumn id="2" xr3:uid="{F89B78CD-0986-574D-A8A6-4C17252C2EED}" name="Spalte2" totalsRowFunction="sum" dataDxfId="35" totalsRowDxfId="32" dataCellStyle="Beträge blau"/>
    <tableColumn id="3" xr3:uid="{32FF3B61-A2B0-7044-B28F-DC48D0CE0FDE}" name="Spalte3" totalsRowFunction="sum" totalsRowDxfId="31" dataCellStyle="Beträge blau"/>
    <tableColumn id="4" xr3:uid="{5AB6D5A7-5956-2E44-897A-1C3A119B5CD9}" name="Spalte4" totalsRowFunction="sum" totalsRowDxfId="30"/>
    <tableColumn id="5" xr3:uid="{74484FD4-900A-DD4B-AD83-04D0E4F0D826}" name="Spalte5" totalsRowFunction="custom" dataDxfId="43" totalsRowDxfId="29" dataCellStyle="Beträge weiss">
      <calculatedColumnFormula>SUM(Tabelle363[[#This Row],[Spalte2]:[Spalte3]])</calculatedColumnFormula>
      <totalsRowFormula>SUM(Tabelle363[Spalte5])</totalsRowFormula>
    </tableColumn>
    <tableColumn id="6" xr3:uid="{29E962C1-4916-C244-80A2-56CC3DE84B92}" name="Spalte6" totalsRowFunction="sum" totalsRowDxfId="28" dataCellStyle="Beträge blau"/>
  </tableColumns>
  <tableStyleInfo name="TableStyleMedium2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B24250C-F100-E042-9D64-CB9402358C76}" name="Tabelle374" displayName="Tabelle374" ref="J98:O113" totalsRowCount="1" totalsRowDxfId="42" totalsRowBorderDxfId="41">
  <autoFilter ref="J98:O112" xr:uid="{15AE3974-71B2-A648-B8CD-AB95CB9962F7}"/>
  <tableColumns count="6">
    <tableColumn id="1" xr3:uid="{E9E15302-9EF4-294D-9BF1-DD2165B7A027}" name="Spalte1" dataDxfId="36" totalsRowDxfId="27" dataCellStyle="Beträge"/>
    <tableColumn id="2" xr3:uid="{CF766ACE-D08B-A544-974C-4D6212B88F71}" name="Spalte2" totalsRowFunction="sum" dataDxfId="37" totalsRowDxfId="26" dataCellStyle="Beträge blau"/>
    <tableColumn id="3" xr3:uid="{32C48419-E817-CC47-A5F9-4A7CCC996344}" name="Spalte3" totalsRowFunction="sum" totalsRowDxfId="25" dataCellStyle="Beträge blau"/>
    <tableColumn id="4" xr3:uid="{73327391-A05F-6444-B68C-35CF94AFAEBA}" name="Spalte4" totalsRowFunction="sum" totalsRowDxfId="24"/>
    <tableColumn id="5" xr3:uid="{A5B32E3A-A9B8-5341-B99F-5C5E2151B4AB}" name="Spalte5" totalsRowFunction="custom" dataDxfId="40" totalsRowDxfId="23" dataCellStyle="Beträge weiss">
      <calculatedColumnFormula>SUM(Tabelle374[[#This Row],[Spalte2]:[Spalte3]])</calculatedColumnFormula>
      <totalsRowFormula>SUM(Tabelle374[Spalte5])</totalsRowFormula>
    </tableColumn>
    <tableColumn id="6" xr3:uid="{41B5A35A-5C81-F240-B46C-975FC2A5D14D}" name="Spalte6" totalsRowFunction="sum" totalsRowDxfId="22" dataCellStyle="Beträge blau"/>
  </tableColumns>
  <tableStyleInfo name="TableStyleMedium2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6B09840-0BCD-1648-842B-E015CA6D4146}" name="Tabelle3789" displayName="Tabelle3789" ref="J75:O90" totalsRowCount="1" totalsRowDxfId="39" totalsRowBorderDxfId="38">
  <autoFilter ref="J75:O89" xr:uid="{1C85E171-4A57-1A4C-A8A7-106A0941C56D}"/>
  <tableColumns count="6">
    <tableColumn id="1" xr3:uid="{D7433BA0-E371-704A-9C47-7668D488BC66}" name="Spalte1" dataDxfId="8" totalsRowDxfId="7" dataCellStyle="Beträge"/>
    <tableColumn id="2" xr3:uid="{F345E771-5CE0-3240-8D91-91C9CD7F14FD}" name="Spalte2" totalsRowFunction="sum" dataDxfId="6" totalsRowDxfId="5" dataCellStyle="Beträge blau"/>
    <tableColumn id="3" xr3:uid="{E20B6D42-9A6E-D74D-AF9F-9FA613888064}" name="Spalte3" totalsRowFunction="sum" totalsRowDxfId="4" dataCellStyle="Beträge blau"/>
    <tableColumn id="4" xr3:uid="{D8070DE9-E8C7-D04A-B945-89568AF40FD1}" name="Spalte4" totalsRowFunction="sum" totalsRowDxfId="3"/>
    <tableColumn id="5" xr3:uid="{CBAF99F3-925F-BB46-848A-9596C5544C6E}" name="Spalte5" totalsRowFunction="custom" dataDxfId="2" totalsRowDxfId="1" dataCellStyle="Beträge weiss">
      <calculatedColumnFormula>SUM(Tabelle3789[[#This Row],[Spalte2]:[Spalte3]])</calculatedColumnFormula>
      <totalsRowFormula>SUM(Tabelle3789[Spalte5])</totalsRowFormula>
    </tableColumn>
    <tableColumn id="6" xr3:uid="{3F803C47-85F7-F64B-B65A-E3B60681D52C}" name="Spalte6" totalsRowFunction="sum" totalsRowDxfId="0" dataCellStyle="Beträge blau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804E9-BC9E-E04B-A48B-E2BA789A69EB}">
  <dimension ref="B1:W149"/>
  <sheetViews>
    <sheetView tabSelected="1" zoomScale="120" zoomScaleNormal="120" workbookViewId="0">
      <selection activeCell="J81" sqref="J81"/>
    </sheetView>
  </sheetViews>
  <sheetFormatPr baseColWidth="10" defaultRowHeight="16" x14ac:dyDescent="0.2"/>
  <cols>
    <col min="1" max="1" width="1.1640625" customWidth="1"/>
    <col min="2" max="3" width="5.33203125" customWidth="1"/>
    <col min="4" max="9" width="9.33203125" customWidth="1"/>
    <col min="10" max="10" width="9.5" customWidth="1"/>
    <col min="11" max="15" width="9.33203125" customWidth="1"/>
    <col min="16" max="16" width="9.83203125" customWidth="1"/>
  </cols>
  <sheetData>
    <row r="1" spans="2:23" ht="16" customHeight="1" x14ac:dyDescent="0.2"/>
    <row r="2" spans="2:23" ht="26" customHeight="1" x14ac:dyDescent="0.2">
      <c r="B2" s="5"/>
      <c r="C2" s="5"/>
      <c r="D2" s="6"/>
      <c r="E2" s="6"/>
      <c r="F2" s="6"/>
      <c r="G2" s="6"/>
      <c r="H2" s="6"/>
      <c r="I2" s="6"/>
      <c r="P2" s="7"/>
      <c r="Q2" s="7"/>
    </row>
    <row r="3" spans="2:23" ht="26" customHeight="1" x14ac:dyDescent="0.2">
      <c r="B3" s="5"/>
      <c r="C3" s="5"/>
      <c r="D3" s="6"/>
      <c r="E3" s="6"/>
      <c r="F3" s="6"/>
      <c r="G3" s="6"/>
      <c r="H3" s="6"/>
      <c r="I3" s="6"/>
      <c r="P3" s="7"/>
      <c r="Q3" s="7"/>
    </row>
    <row r="4" spans="2:23" ht="14" customHeight="1" x14ac:dyDescent="0.2">
      <c r="B4" s="28"/>
      <c r="C4" s="28"/>
      <c r="D4" s="28"/>
      <c r="E4" s="28"/>
      <c r="F4" s="4"/>
      <c r="G4" s="4"/>
      <c r="H4" s="4"/>
      <c r="I4" s="4"/>
      <c r="P4" s="7"/>
      <c r="Q4" s="7"/>
    </row>
    <row r="5" spans="2:23" ht="22" customHeight="1" x14ac:dyDescent="0.2">
      <c r="C5" s="100" t="s">
        <v>70</v>
      </c>
      <c r="D5" s="4"/>
      <c r="E5" s="4"/>
      <c r="F5" s="4"/>
      <c r="G5" s="4"/>
      <c r="H5" s="4"/>
      <c r="I5" s="4"/>
      <c r="O5" s="66"/>
      <c r="P5" s="7"/>
      <c r="Q5" s="90"/>
      <c r="R5" s="32"/>
      <c r="S5" s="32"/>
      <c r="T5" s="32"/>
      <c r="U5" s="32"/>
      <c r="V5" s="32"/>
      <c r="W5" s="32"/>
    </row>
    <row r="6" spans="2:23" ht="16" customHeight="1" x14ac:dyDescent="0.2">
      <c r="C6" s="101" t="s">
        <v>93</v>
      </c>
      <c r="D6" s="4"/>
      <c r="E6" s="4"/>
      <c r="F6" s="4"/>
      <c r="G6" s="4"/>
      <c r="H6" s="4"/>
      <c r="I6" s="173" t="s">
        <v>92</v>
      </c>
      <c r="J6" s="174"/>
      <c r="K6" s="174"/>
      <c r="L6" s="174"/>
      <c r="M6" s="174"/>
      <c r="N6" s="174"/>
      <c r="O6" s="174"/>
      <c r="P6" s="7"/>
      <c r="Q6" s="90"/>
      <c r="R6" s="32"/>
      <c r="S6" s="32"/>
      <c r="T6" s="32"/>
      <c r="U6" s="32"/>
      <c r="V6" s="32"/>
      <c r="W6" s="32"/>
    </row>
    <row r="7" spans="2:23" ht="16" customHeight="1" x14ac:dyDescent="0.2">
      <c r="C7" s="101" t="s">
        <v>91</v>
      </c>
      <c r="D7" s="4"/>
      <c r="E7" s="4"/>
      <c r="F7" s="4"/>
      <c r="G7" s="4"/>
      <c r="H7" s="4"/>
      <c r="I7" s="190" t="s">
        <v>57</v>
      </c>
      <c r="J7" s="190"/>
      <c r="K7" s="190"/>
      <c r="L7" s="190"/>
      <c r="M7" s="190"/>
      <c r="N7" s="190"/>
      <c r="O7" s="190"/>
      <c r="P7" s="7"/>
      <c r="Q7" s="33"/>
      <c r="R7" s="156"/>
      <c r="S7" s="156"/>
      <c r="T7" s="156"/>
      <c r="U7" s="91"/>
      <c r="V7" s="91"/>
      <c r="W7" s="32"/>
    </row>
    <row r="8" spans="2:23" x14ac:dyDescent="0.2">
      <c r="C8" s="7" t="s">
        <v>94</v>
      </c>
      <c r="D8" s="28"/>
      <c r="E8" s="28"/>
      <c r="F8" s="28"/>
      <c r="G8" s="28"/>
      <c r="H8" s="28"/>
      <c r="I8" s="31" t="s">
        <v>25</v>
      </c>
      <c r="K8" s="31"/>
      <c r="L8" s="31" t="s">
        <v>44</v>
      </c>
      <c r="M8" s="30"/>
      <c r="N8" s="30"/>
      <c r="O8" s="30"/>
      <c r="P8" s="7"/>
      <c r="Q8" s="33"/>
      <c r="R8" s="156"/>
      <c r="S8" s="156"/>
      <c r="T8" s="156"/>
      <c r="U8" s="91"/>
      <c r="V8" s="91"/>
      <c r="W8" s="32"/>
    </row>
    <row r="9" spans="2:23" ht="30" customHeight="1" x14ac:dyDescent="0.2">
      <c r="B9" s="3"/>
      <c r="C9" s="187"/>
      <c r="D9" s="188"/>
      <c r="E9" s="188"/>
      <c r="F9" s="188"/>
      <c r="G9" s="189"/>
      <c r="H9" s="28"/>
      <c r="I9" s="29"/>
      <c r="J9" s="29"/>
      <c r="K9" s="29"/>
      <c r="L9" s="29"/>
      <c r="M9" s="29"/>
      <c r="N9" s="29"/>
      <c r="O9" s="29"/>
      <c r="P9" s="7"/>
      <c r="Q9" s="33"/>
      <c r="R9" s="33"/>
      <c r="S9" s="91"/>
      <c r="T9" s="91"/>
      <c r="U9" s="91"/>
      <c r="V9" s="91"/>
      <c r="W9" s="32"/>
    </row>
    <row r="10" spans="2:23" s="15" customFormat="1" x14ac:dyDescent="0.2">
      <c r="B10" s="34"/>
      <c r="C10" s="34"/>
      <c r="D10" s="34"/>
      <c r="E10" s="34"/>
      <c r="F10" s="34"/>
      <c r="G10" s="34"/>
      <c r="H10" s="34"/>
      <c r="I10" s="34"/>
      <c r="J10"/>
      <c r="K10"/>
      <c r="L10"/>
      <c r="M10" s="28"/>
      <c r="N10" s="28"/>
      <c r="O10" s="28"/>
      <c r="P10" s="14"/>
      <c r="Q10" s="92"/>
      <c r="R10" s="93"/>
      <c r="S10" s="93"/>
      <c r="T10" s="93"/>
      <c r="U10" s="35"/>
      <c r="V10" s="35"/>
      <c r="W10" s="36"/>
    </row>
    <row r="11" spans="2:23" s="15" customFormat="1" x14ac:dyDescent="0.15">
      <c r="B11" s="37"/>
      <c r="C11" s="37"/>
      <c r="D11" s="34"/>
      <c r="E11" s="34"/>
      <c r="F11" s="34"/>
      <c r="G11" s="34"/>
      <c r="H11" s="34"/>
      <c r="I11" s="109"/>
      <c r="J11" s="109"/>
      <c r="K11" s="109"/>
      <c r="L11" s="109"/>
      <c r="M11" s="109"/>
      <c r="N11" s="109"/>
      <c r="O11" s="109"/>
      <c r="P11" s="14"/>
      <c r="Q11" s="92"/>
      <c r="R11" s="93"/>
      <c r="S11" s="93"/>
      <c r="T11" s="93"/>
      <c r="U11" s="35"/>
      <c r="V11" s="35"/>
      <c r="W11" s="36"/>
    </row>
    <row r="12" spans="2:23" s="15" customFormat="1" x14ac:dyDescent="0.2">
      <c r="B12" s="37"/>
      <c r="C12" s="34"/>
      <c r="D12" s="34"/>
      <c r="E12" s="34"/>
      <c r="F12" s="34"/>
      <c r="G12" s="34"/>
      <c r="H12" s="34"/>
      <c r="I12" s="110" t="s">
        <v>58</v>
      </c>
      <c r="J12" s="64"/>
      <c r="K12" s="177"/>
      <c r="L12" s="178"/>
      <c r="M12" s="179"/>
      <c r="N12" s="40"/>
      <c r="O12" s="40"/>
      <c r="P12" s="14"/>
      <c r="Q12" s="92"/>
      <c r="R12" s="93"/>
      <c r="S12" s="93"/>
      <c r="T12" s="93"/>
      <c r="U12" s="94"/>
      <c r="V12" s="35"/>
      <c r="W12" s="36"/>
    </row>
    <row r="13" spans="2:23" s="15" customFormat="1" x14ac:dyDescent="0.2">
      <c r="B13" s="34"/>
      <c r="C13" s="34"/>
      <c r="D13" s="34"/>
      <c r="E13" s="34"/>
      <c r="F13" s="34"/>
      <c r="G13" s="34"/>
      <c r="H13" s="34"/>
      <c r="I13" s="110" t="s">
        <v>42</v>
      </c>
      <c r="J13" s="64"/>
      <c r="K13" s="177"/>
      <c r="L13" s="178"/>
      <c r="M13" s="179"/>
      <c r="N13" s="111" t="s">
        <v>37</v>
      </c>
      <c r="O13" s="175">
        <v>0</v>
      </c>
      <c r="P13" s="14"/>
      <c r="Q13" s="95"/>
      <c r="R13" s="95"/>
      <c r="S13" s="95"/>
      <c r="T13" s="35"/>
      <c r="U13" s="35"/>
      <c r="V13" s="35"/>
      <c r="W13" s="36"/>
    </row>
    <row r="14" spans="2:23" s="15" customFormat="1" x14ac:dyDescent="0.2">
      <c r="B14" s="34"/>
      <c r="C14" s="34"/>
      <c r="D14" s="34"/>
      <c r="E14" s="34"/>
      <c r="F14" s="34"/>
      <c r="G14" s="34"/>
      <c r="H14" s="34"/>
      <c r="I14" s="110"/>
      <c r="J14" s="64"/>
      <c r="K14" s="40"/>
      <c r="L14" s="38"/>
      <c r="M14" s="38"/>
      <c r="N14" s="40"/>
      <c r="O14" s="40"/>
      <c r="P14" s="14"/>
      <c r="Q14" s="95"/>
      <c r="R14" s="95"/>
      <c r="S14" s="95"/>
      <c r="T14" s="35"/>
      <c r="U14" s="35"/>
      <c r="V14" s="35"/>
      <c r="W14" s="36"/>
    </row>
    <row r="15" spans="2:23" s="15" customFormat="1" x14ac:dyDescent="0.2">
      <c r="B15" s="34"/>
      <c r="C15" s="34"/>
      <c r="D15" s="34"/>
      <c r="E15" s="34"/>
      <c r="F15" s="34"/>
      <c r="G15" s="34"/>
      <c r="H15" s="34"/>
      <c r="I15" s="110" t="s">
        <v>59</v>
      </c>
      <c r="J15" s="64"/>
      <c r="K15" s="176" t="s">
        <v>51</v>
      </c>
      <c r="L15" s="177" t="s">
        <v>43</v>
      </c>
      <c r="M15" s="178"/>
      <c r="N15" s="178"/>
      <c r="O15" s="179"/>
      <c r="P15" s="14"/>
      <c r="Q15" s="95"/>
      <c r="R15" s="95"/>
      <c r="S15" s="96"/>
      <c r="T15" s="35"/>
      <c r="U15" s="35"/>
      <c r="V15" s="35"/>
      <c r="W15" s="36"/>
    </row>
    <row r="16" spans="2:23" s="15" customFormat="1" x14ac:dyDescent="0.2">
      <c r="B16" s="37"/>
      <c r="C16" s="37"/>
      <c r="D16" s="37"/>
      <c r="E16" s="172"/>
      <c r="F16" s="37"/>
      <c r="G16" s="37"/>
      <c r="H16" s="37"/>
      <c r="I16" s="64"/>
      <c r="J16" s="64"/>
      <c r="K16" s="176" t="s">
        <v>51</v>
      </c>
      <c r="L16" s="177" t="s">
        <v>43</v>
      </c>
      <c r="M16" s="178"/>
      <c r="N16" s="178"/>
      <c r="O16" s="179"/>
      <c r="P16" s="14"/>
      <c r="Q16" s="95"/>
      <c r="R16" s="95"/>
      <c r="S16" s="96"/>
      <c r="T16" s="35"/>
      <c r="U16" s="35"/>
      <c r="V16" s="35"/>
      <c r="W16" s="36"/>
    </row>
    <row r="17" spans="2:23" s="15" customFormat="1" x14ac:dyDescent="0.2">
      <c r="B17" s="37"/>
      <c r="C17" s="37"/>
      <c r="D17" s="37"/>
      <c r="E17" s="37"/>
      <c r="F17" s="37"/>
      <c r="G17" s="37"/>
      <c r="H17" s="37"/>
      <c r="I17" s="64"/>
      <c r="J17" s="64"/>
      <c r="K17" s="176" t="s">
        <v>51</v>
      </c>
      <c r="L17" s="177" t="s">
        <v>43</v>
      </c>
      <c r="M17" s="178"/>
      <c r="N17" s="178"/>
      <c r="O17" s="179"/>
      <c r="P17" s="14"/>
      <c r="Q17" s="95"/>
      <c r="R17" s="95"/>
      <c r="S17" s="96"/>
      <c r="T17" s="35"/>
      <c r="U17" s="35"/>
      <c r="V17" s="35"/>
      <c r="W17" s="36"/>
    </row>
    <row r="18" spans="2:23" s="15" customFormat="1" x14ac:dyDescent="0.2">
      <c r="B18" s="37"/>
      <c r="C18" s="37"/>
      <c r="D18" s="37"/>
      <c r="E18" s="37"/>
      <c r="F18" s="37"/>
      <c r="G18" s="37"/>
      <c r="H18" s="37"/>
      <c r="I18" s="110" t="s">
        <v>82</v>
      </c>
      <c r="J18" s="110" t="s">
        <v>61</v>
      </c>
      <c r="K18" s="180" t="s">
        <v>19</v>
      </c>
      <c r="L18" s="64" t="s">
        <v>84</v>
      </c>
      <c r="M18" s="38"/>
      <c r="N18" s="175">
        <v>0</v>
      </c>
      <c r="O18" s="40"/>
      <c r="P18" s="14"/>
      <c r="Q18" s="95"/>
      <c r="R18" s="95"/>
      <c r="S18" s="96"/>
      <c r="T18" s="35"/>
      <c r="U18" s="35"/>
      <c r="V18" s="35"/>
      <c r="W18" s="36"/>
    </row>
    <row r="19" spans="2:23" s="15" customFormat="1" x14ac:dyDescent="0.2">
      <c r="B19" s="37"/>
      <c r="C19" s="37"/>
      <c r="D19" s="37"/>
      <c r="E19" s="37"/>
      <c r="F19" s="37"/>
      <c r="G19" s="37"/>
      <c r="H19" s="37"/>
      <c r="I19" s="110"/>
      <c r="J19" s="110" t="s">
        <v>62</v>
      </c>
      <c r="K19" s="180" t="s">
        <v>19</v>
      </c>
      <c r="L19" s="64" t="s">
        <v>84</v>
      </c>
      <c r="M19" s="38"/>
      <c r="N19" s="175">
        <v>0</v>
      </c>
      <c r="O19" s="40"/>
      <c r="P19" s="14"/>
      <c r="Q19" s="95"/>
      <c r="R19" s="95"/>
      <c r="S19" s="96"/>
      <c r="T19" s="35"/>
      <c r="U19" s="35"/>
      <c r="V19" s="35"/>
      <c r="W19" s="36"/>
    </row>
    <row r="20" spans="2:23" s="15" customFormat="1" x14ac:dyDescent="0.2">
      <c r="B20" s="37"/>
      <c r="C20" s="37"/>
      <c r="D20" s="37"/>
      <c r="E20" s="37"/>
      <c r="F20" s="37"/>
      <c r="G20" s="37"/>
      <c r="H20" s="37"/>
      <c r="I20" s="110"/>
      <c r="J20" s="110" t="s">
        <v>63</v>
      </c>
      <c r="K20" s="180" t="s">
        <v>19</v>
      </c>
      <c r="L20" s="64" t="s">
        <v>84</v>
      </c>
      <c r="M20" s="38"/>
      <c r="N20" s="181">
        <v>0</v>
      </c>
      <c r="O20" s="40"/>
      <c r="P20" s="14"/>
      <c r="Q20" s="95"/>
      <c r="R20" s="95"/>
      <c r="S20" s="96"/>
      <c r="T20" s="35"/>
      <c r="U20" s="35"/>
      <c r="V20" s="35"/>
      <c r="W20" s="36"/>
    </row>
    <row r="21" spans="2:23" s="15" customFormat="1" x14ac:dyDescent="0.2">
      <c r="B21" s="37"/>
      <c r="C21" s="37"/>
      <c r="D21" s="37"/>
      <c r="E21" s="37"/>
      <c r="F21" s="37"/>
      <c r="G21" s="37"/>
      <c r="H21" s="37"/>
      <c r="I21" s="110" t="s">
        <v>77</v>
      </c>
      <c r="J21" s="64"/>
      <c r="K21" s="176" t="s">
        <v>51</v>
      </c>
      <c r="L21" s="177" t="s">
        <v>83</v>
      </c>
      <c r="M21" s="178"/>
      <c r="N21" s="178"/>
      <c r="O21" s="179"/>
      <c r="P21" s="14"/>
      <c r="Q21" s="95"/>
      <c r="R21" s="95"/>
      <c r="S21" s="96"/>
      <c r="T21" s="35"/>
      <c r="U21" s="35"/>
      <c r="V21" s="35"/>
      <c r="W21" s="36"/>
    </row>
    <row r="22" spans="2:23" s="15" customFormat="1" x14ac:dyDescent="0.15">
      <c r="B22" s="37"/>
      <c r="C22" s="37"/>
      <c r="D22" s="37"/>
      <c r="E22" s="37"/>
      <c r="F22" s="37"/>
      <c r="G22" s="37"/>
      <c r="H22" s="37"/>
      <c r="I22" s="109"/>
      <c r="J22" s="109"/>
      <c r="K22" s="109"/>
      <c r="L22" s="109"/>
      <c r="M22" s="109"/>
      <c r="N22" s="109"/>
      <c r="O22" s="109"/>
      <c r="P22" s="14"/>
      <c r="Q22" s="95"/>
      <c r="R22" s="95"/>
      <c r="S22" s="96"/>
      <c r="T22" s="35"/>
      <c r="U22" s="35"/>
      <c r="V22" s="35"/>
      <c r="W22" s="36"/>
    </row>
    <row r="23" spans="2:23" s="15" customFormat="1" x14ac:dyDescent="0.15">
      <c r="B23" s="37"/>
      <c r="C23" s="37"/>
      <c r="D23" s="37"/>
      <c r="E23" s="37"/>
      <c r="F23" s="37"/>
      <c r="G23" s="37"/>
      <c r="H23" s="37"/>
      <c r="I23" s="109"/>
      <c r="J23" s="109"/>
      <c r="K23" s="109"/>
      <c r="L23" s="109"/>
      <c r="M23" s="109"/>
      <c r="N23" s="109"/>
      <c r="O23" s="109"/>
      <c r="P23" s="14"/>
      <c r="Q23" s="95"/>
      <c r="R23" s="95"/>
      <c r="S23" s="96"/>
      <c r="T23" s="35"/>
      <c r="U23" s="35"/>
      <c r="V23" s="35"/>
      <c r="W23" s="36"/>
    </row>
    <row r="24" spans="2:23" x14ac:dyDescent="0.2">
      <c r="B24" s="4"/>
      <c r="C24" s="4"/>
      <c r="D24" s="4"/>
      <c r="E24" s="4"/>
      <c r="F24" s="4"/>
      <c r="G24" s="4"/>
      <c r="H24" s="4"/>
      <c r="I24" s="109"/>
      <c r="J24" s="109"/>
      <c r="K24" s="145" t="s">
        <v>47</v>
      </c>
      <c r="L24" s="109"/>
      <c r="M24" s="109"/>
      <c r="N24" s="109"/>
      <c r="O24" s="109"/>
      <c r="P24" s="7"/>
      <c r="Q24" s="90"/>
      <c r="R24" s="32"/>
      <c r="S24" s="32"/>
      <c r="T24" s="32"/>
      <c r="U24" s="32"/>
      <c r="V24" s="32"/>
      <c r="W24" s="32"/>
    </row>
    <row r="25" spans="2:23" s="15" customFormat="1" x14ac:dyDescent="0.2">
      <c r="C25" s="98" t="s">
        <v>81</v>
      </c>
      <c r="D25" s="34"/>
      <c r="E25" s="34"/>
      <c r="F25" s="34"/>
      <c r="G25" s="34"/>
      <c r="H25" s="34"/>
      <c r="I25" s="34"/>
      <c r="J25" s="39"/>
      <c r="K25" s="39"/>
      <c r="L25" s="34"/>
      <c r="M25" s="34"/>
      <c r="N25" s="34"/>
      <c r="O25" s="34"/>
      <c r="P25" s="14"/>
      <c r="Q25" s="35"/>
      <c r="R25" s="36"/>
      <c r="S25" s="36"/>
      <c r="T25" s="36"/>
      <c r="U25" s="36"/>
      <c r="V25" s="36"/>
      <c r="W25" s="36"/>
    </row>
    <row r="26" spans="2:23" s="1" customFormat="1" ht="40" customHeight="1" x14ac:dyDescent="0.2">
      <c r="B26" s="5"/>
      <c r="C26" s="120" t="s">
        <v>10</v>
      </c>
      <c r="D26" s="120"/>
      <c r="E26" s="120"/>
      <c r="F26" s="120"/>
      <c r="G26" s="120"/>
      <c r="H26" s="120"/>
      <c r="I26" s="120"/>
      <c r="J26" s="120"/>
      <c r="K26" s="142" t="s">
        <v>53</v>
      </c>
      <c r="L26" s="142" t="s">
        <v>50</v>
      </c>
      <c r="M26" s="142" t="s">
        <v>88</v>
      </c>
      <c r="N26" s="142" t="s">
        <v>49</v>
      </c>
      <c r="O26" s="142" t="s">
        <v>48</v>
      </c>
      <c r="P26" s="6"/>
      <c r="Q26" s="6"/>
    </row>
    <row r="27" spans="2:23" ht="16" customHeight="1" x14ac:dyDescent="0.2">
      <c r="B27" s="5"/>
      <c r="C27" s="120"/>
      <c r="D27" s="120"/>
      <c r="E27" s="120"/>
      <c r="F27" s="120"/>
      <c r="G27" s="120"/>
      <c r="H27" s="120"/>
      <c r="I27" s="120"/>
      <c r="J27" s="144"/>
      <c r="K27" s="146" t="s">
        <v>47</v>
      </c>
      <c r="L27" s="146" t="s">
        <v>47</v>
      </c>
      <c r="M27" s="146" t="s">
        <v>47</v>
      </c>
      <c r="N27" s="146" t="s">
        <v>47</v>
      </c>
      <c r="O27" s="146" t="s">
        <v>47</v>
      </c>
      <c r="P27" s="7"/>
      <c r="Q27" s="7"/>
    </row>
    <row r="28" spans="2:23" s="15" customFormat="1" ht="16" customHeight="1" x14ac:dyDescent="0.2">
      <c r="B28" s="5"/>
      <c r="C28" s="114" t="s">
        <v>0</v>
      </c>
      <c r="D28" s="49"/>
      <c r="E28" s="51"/>
      <c r="F28" s="51"/>
      <c r="G28" s="51"/>
      <c r="H28" s="51"/>
      <c r="I28" s="51"/>
      <c r="J28" s="143"/>
      <c r="K28" s="79">
        <f>K90</f>
        <v>0</v>
      </c>
      <c r="L28" s="79">
        <f>L90</f>
        <v>0</v>
      </c>
      <c r="M28" s="79">
        <f>M90</f>
        <v>0</v>
      </c>
      <c r="N28" s="79">
        <f>N90</f>
        <v>0</v>
      </c>
      <c r="O28" s="79">
        <f>O90</f>
        <v>0</v>
      </c>
      <c r="P28" s="14"/>
      <c r="Q28" s="14"/>
    </row>
    <row r="29" spans="2:23" s="15" customFormat="1" ht="16" customHeight="1" x14ac:dyDescent="0.2">
      <c r="B29" s="5"/>
      <c r="C29" s="38" t="s">
        <v>2</v>
      </c>
      <c r="D29" s="46"/>
      <c r="E29" s="45"/>
      <c r="F29" s="45"/>
      <c r="G29" s="45"/>
      <c r="H29" s="45"/>
      <c r="I29" s="45"/>
      <c r="J29" s="45"/>
      <c r="K29" s="79">
        <f>K113</f>
        <v>0</v>
      </c>
      <c r="L29" s="79">
        <f>L113</f>
        <v>0</v>
      </c>
      <c r="M29" s="79">
        <f>M113</f>
        <v>0</v>
      </c>
      <c r="N29" s="79">
        <f>N113</f>
        <v>0</v>
      </c>
      <c r="O29" s="79">
        <f>O113</f>
        <v>0</v>
      </c>
      <c r="P29" s="14"/>
      <c r="Q29" s="14"/>
    </row>
    <row r="30" spans="2:23" s="15" customFormat="1" ht="16" customHeight="1" x14ac:dyDescent="0.2">
      <c r="B30" s="5"/>
      <c r="C30" s="38" t="s">
        <v>1</v>
      </c>
      <c r="D30" s="46"/>
      <c r="E30" s="45"/>
      <c r="F30" s="45"/>
      <c r="G30" s="45"/>
      <c r="H30" s="45"/>
      <c r="I30" s="45"/>
      <c r="J30" s="45"/>
      <c r="K30" s="79">
        <f>K136</f>
        <v>0</v>
      </c>
      <c r="L30" s="79">
        <f>L136</f>
        <v>0</v>
      </c>
      <c r="M30" s="79">
        <f>M136</f>
        <v>0</v>
      </c>
      <c r="N30" s="79">
        <f>N136</f>
        <v>0</v>
      </c>
      <c r="O30" s="79">
        <f>O136</f>
        <v>0</v>
      </c>
      <c r="P30" s="14"/>
      <c r="Q30" s="14"/>
    </row>
    <row r="31" spans="2:23" s="15" customFormat="1" ht="16" customHeight="1" x14ac:dyDescent="0.2">
      <c r="B31" s="5"/>
      <c r="C31" s="115" t="s">
        <v>11</v>
      </c>
      <c r="D31" s="46"/>
      <c r="E31" s="47"/>
      <c r="F31" s="47"/>
      <c r="G31" s="47"/>
      <c r="H31" s="47"/>
      <c r="I31" s="47"/>
      <c r="J31" s="47"/>
      <c r="K31" s="79">
        <f>K149</f>
        <v>0</v>
      </c>
      <c r="L31" s="79">
        <f>L149</f>
        <v>0</v>
      </c>
      <c r="M31" s="79">
        <f>M149</f>
        <v>0</v>
      </c>
      <c r="N31" s="79">
        <f>N149</f>
        <v>0</v>
      </c>
      <c r="O31" s="79">
        <f>O149</f>
        <v>0</v>
      </c>
      <c r="P31" s="14"/>
      <c r="Q31" s="14"/>
    </row>
    <row r="32" spans="2:23" s="15" customFormat="1" ht="16" customHeight="1" x14ac:dyDescent="0.2">
      <c r="B32" s="5"/>
      <c r="C32" s="116" t="s">
        <v>18</v>
      </c>
      <c r="D32" s="49"/>
      <c r="E32" s="116"/>
      <c r="F32" s="116"/>
      <c r="G32" s="116"/>
      <c r="H32" s="116"/>
      <c r="I32" s="116"/>
      <c r="J32" s="116"/>
      <c r="K32" s="132">
        <f>SUM(K28:K31)</f>
        <v>0</v>
      </c>
      <c r="L32" s="132">
        <f>SUM(L28:L31)</f>
        <v>0</v>
      </c>
      <c r="M32" s="132">
        <f>SUM(M28:M31)</f>
        <v>0</v>
      </c>
      <c r="N32" s="132">
        <f>SUM(N28:N31)</f>
        <v>0</v>
      </c>
      <c r="O32" s="132">
        <f>SUM(O28:O31)</f>
        <v>0</v>
      </c>
      <c r="P32" s="14"/>
      <c r="Q32" s="14"/>
    </row>
    <row r="33" spans="2:17" s="15" customFormat="1" ht="16" customHeight="1" x14ac:dyDescent="0.2">
      <c r="B33" s="5"/>
      <c r="C33" s="38" t="s">
        <v>24</v>
      </c>
      <c r="D33" s="46"/>
      <c r="E33" s="45"/>
      <c r="F33" s="45"/>
      <c r="G33" s="45"/>
      <c r="H33" s="45"/>
      <c r="I33" s="45"/>
      <c r="J33" s="45"/>
      <c r="K33" s="79"/>
      <c r="L33" s="79">
        <f>L32-M32</f>
        <v>0</v>
      </c>
      <c r="M33" s="79"/>
      <c r="N33" s="79"/>
      <c r="O33" s="79"/>
      <c r="P33" s="14"/>
      <c r="Q33" s="14"/>
    </row>
    <row r="34" spans="2:17" s="15" customFormat="1" ht="16" customHeight="1" x14ac:dyDescent="0.2">
      <c r="B34" s="5"/>
      <c r="C34" s="38" t="s">
        <v>56</v>
      </c>
      <c r="D34" s="46"/>
      <c r="E34" s="45"/>
      <c r="F34" s="45"/>
      <c r="G34" s="182">
        <v>7.4999999999999997E-2</v>
      </c>
      <c r="H34" s="112"/>
      <c r="I34" s="45"/>
      <c r="J34" s="46"/>
      <c r="K34" s="79"/>
      <c r="L34" s="79">
        <f>L33*G34</f>
        <v>0</v>
      </c>
      <c r="M34" s="79"/>
      <c r="N34" s="79">
        <f>L34</f>
        <v>0</v>
      </c>
      <c r="O34" s="184">
        <v>0</v>
      </c>
      <c r="P34" s="14"/>
      <c r="Q34" s="27"/>
    </row>
    <row r="35" spans="2:17" s="15" customFormat="1" x14ac:dyDescent="0.2">
      <c r="B35" s="33"/>
      <c r="C35" s="115" t="s">
        <v>55</v>
      </c>
      <c r="D35" s="46"/>
      <c r="E35" s="47"/>
      <c r="F35" s="47"/>
      <c r="G35" s="183">
        <v>7.4999999999999997E-2</v>
      </c>
      <c r="H35" s="113"/>
      <c r="I35" s="47"/>
      <c r="J35" s="46"/>
      <c r="K35" s="79">
        <f>K32*G35</f>
        <v>0</v>
      </c>
      <c r="L35" s="79"/>
      <c r="M35" s="79"/>
      <c r="N35" s="79">
        <f>K35</f>
        <v>0</v>
      </c>
      <c r="O35" s="184">
        <v>0</v>
      </c>
      <c r="P35" s="14"/>
      <c r="Q35" s="14"/>
    </row>
    <row r="36" spans="2:17" s="15" customFormat="1" ht="17" thickBot="1" x14ac:dyDescent="0.25">
      <c r="B36" s="35"/>
      <c r="C36" s="117" t="s">
        <v>28</v>
      </c>
      <c r="D36" s="50"/>
      <c r="E36" s="117"/>
      <c r="F36" s="117"/>
      <c r="G36" s="117"/>
      <c r="H36" s="117"/>
      <c r="I36" s="117"/>
      <c r="J36" s="117"/>
      <c r="K36" s="133">
        <f>K32+K35</f>
        <v>0</v>
      </c>
      <c r="L36" s="133">
        <f>SUM(L33:L34)</f>
        <v>0</v>
      </c>
      <c r="M36" s="133"/>
      <c r="N36" s="133">
        <f>SUM(N32:N35)</f>
        <v>0</v>
      </c>
      <c r="O36" s="133">
        <f>SUM(O32,O34:O35)</f>
        <v>0</v>
      </c>
      <c r="P36" s="14"/>
      <c r="Q36" s="27"/>
    </row>
    <row r="37" spans="2:17" x14ac:dyDescent="0.2">
      <c r="B37" s="6"/>
      <c r="C37" s="5"/>
      <c r="D37" s="8"/>
      <c r="E37" s="8"/>
      <c r="F37" s="8"/>
      <c r="G37" s="8"/>
      <c r="H37" s="8"/>
      <c r="I37" s="8"/>
      <c r="J37" s="8"/>
      <c r="K37" s="6"/>
      <c r="L37" s="6"/>
      <c r="M37" s="6"/>
      <c r="N37" s="6"/>
      <c r="O37" s="6"/>
      <c r="P37" s="7"/>
      <c r="Q37" s="7"/>
    </row>
    <row r="38" spans="2:17" x14ac:dyDescent="0.2">
      <c r="B38" s="6"/>
      <c r="C38" s="5"/>
      <c r="D38" s="8"/>
      <c r="E38" s="8"/>
      <c r="F38" s="8"/>
      <c r="G38" s="8"/>
      <c r="H38" s="8"/>
      <c r="I38" s="8"/>
      <c r="J38" s="8"/>
      <c r="K38" s="6"/>
      <c r="L38" s="6"/>
      <c r="M38" s="6"/>
      <c r="N38" s="6"/>
      <c r="O38" s="6"/>
      <c r="P38" s="7"/>
      <c r="Q38" s="7"/>
    </row>
    <row r="39" spans="2:17" x14ac:dyDescent="0.2">
      <c r="C39" s="99" t="s">
        <v>26</v>
      </c>
      <c r="D39" s="8"/>
      <c r="E39" s="8"/>
      <c r="F39" s="8"/>
      <c r="G39" s="8"/>
      <c r="H39" s="8"/>
      <c r="I39" s="8"/>
      <c r="J39" s="8"/>
      <c r="K39" s="6"/>
      <c r="L39" s="6"/>
      <c r="M39" s="6"/>
      <c r="N39" s="6"/>
      <c r="O39" s="6"/>
      <c r="P39" s="7"/>
      <c r="Q39" s="7"/>
    </row>
    <row r="40" spans="2:17" ht="25" customHeight="1" x14ac:dyDescent="0.2">
      <c r="B40" s="41"/>
      <c r="C40" s="147" t="s">
        <v>36</v>
      </c>
      <c r="D40" s="148"/>
      <c r="E40" s="147"/>
      <c r="F40" s="147"/>
      <c r="G40" s="121" t="s">
        <v>72</v>
      </c>
      <c r="H40" s="121"/>
      <c r="I40" s="147"/>
      <c r="J40" s="148"/>
      <c r="K40" s="121"/>
      <c r="L40" s="121"/>
      <c r="M40" s="65" t="s">
        <v>86</v>
      </c>
      <c r="N40" s="149" t="s">
        <v>27</v>
      </c>
      <c r="O40" s="150" t="s">
        <v>89</v>
      </c>
      <c r="P40" s="7"/>
      <c r="Q40" s="7"/>
    </row>
    <row r="41" spans="2:17" s="15" customFormat="1" ht="16" customHeight="1" x14ac:dyDescent="0.2">
      <c r="B41" s="5"/>
      <c r="C41" s="43"/>
      <c r="D41" s="53"/>
      <c r="E41" s="53"/>
      <c r="F41" s="53"/>
      <c r="G41" s="97"/>
      <c r="H41" s="97"/>
      <c r="I41" s="97"/>
      <c r="J41" s="97"/>
      <c r="K41" s="97"/>
      <c r="L41" s="97"/>
      <c r="M41" s="54"/>
      <c r="N41" s="152" t="s">
        <v>47</v>
      </c>
      <c r="O41" s="55"/>
      <c r="P41" s="14"/>
      <c r="Q41" s="14"/>
    </row>
    <row r="42" spans="2:17" s="15" customFormat="1" x14ac:dyDescent="0.2">
      <c r="C42" s="116" t="s">
        <v>35</v>
      </c>
      <c r="D42" s="48"/>
      <c r="E42" s="48"/>
      <c r="F42" s="63"/>
      <c r="G42" s="166"/>
      <c r="H42" s="166"/>
      <c r="I42" s="166"/>
      <c r="J42" s="166"/>
      <c r="K42" s="166"/>
      <c r="L42" s="166"/>
      <c r="M42" s="134" t="str">
        <f>IF(OR(N42=0,N61=0),"",N42/N61)</f>
        <v/>
      </c>
      <c r="N42" s="80">
        <f>M32</f>
        <v>0</v>
      </c>
      <c r="O42" s="118">
        <v>1</v>
      </c>
      <c r="P42" s="14"/>
      <c r="Q42" s="14"/>
    </row>
    <row r="43" spans="2:17" s="15" customFormat="1" ht="8" customHeight="1" x14ac:dyDescent="0.2">
      <c r="B43" s="5"/>
      <c r="C43" s="120"/>
      <c r="D43" s="56"/>
      <c r="E43" s="56"/>
      <c r="F43" s="56"/>
      <c r="G43" s="56"/>
      <c r="H43" s="56"/>
      <c r="I43" s="56"/>
      <c r="J43" s="56"/>
      <c r="K43" s="56"/>
      <c r="L43" s="56"/>
      <c r="M43" s="64"/>
      <c r="N43" s="58"/>
      <c r="O43" s="38"/>
      <c r="P43" s="14"/>
      <c r="Q43" s="14"/>
    </row>
    <row r="44" spans="2:17" s="15" customFormat="1" x14ac:dyDescent="0.15">
      <c r="B44" s="5"/>
      <c r="C44" s="121" t="s">
        <v>32</v>
      </c>
      <c r="D44" s="56"/>
      <c r="E44" s="56"/>
      <c r="F44" s="56"/>
      <c r="G44" s="56"/>
      <c r="H44" s="56"/>
      <c r="I44" s="56"/>
      <c r="J44" s="56"/>
      <c r="K44" s="56"/>
      <c r="L44" s="56"/>
      <c r="M44" s="135"/>
      <c r="N44" s="45"/>
      <c r="O44" s="119"/>
      <c r="P44" s="14"/>
      <c r="Q44" s="14"/>
    </row>
    <row r="45" spans="2:17" s="15" customFormat="1" x14ac:dyDescent="0.2">
      <c r="B45" s="5"/>
      <c r="C45" s="38" t="s">
        <v>33</v>
      </c>
      <c r="D45" s="46"/>
      <c r="E45" s="45"/>
      <c r="F45" s="45"/>
      <c r="G45" s="165"/>
      <c r="H45" s="165"/>
      <c r="I45" s="165"/>
      <c r="J45" s="165"/>
      <c r="K45" s="165"/>
      <c r="L45" s="165"/>
      <c r="M45" s="158" t="str">
        <f>IF(N45+N46=0,"",(N45+N46)/N61)</f>
        <v/>
      </c>
      <c r="N45" s="87">
        <v>0</v>
      </c>
      <c r="O45" s="185"/>
      <c r="P45" s="14"/>
      <c r="Q45" s="14"/>
    </row>
    <row r="46" spans="2:17" s="15" customFormat="1" x14ac:dyDescent="0.2">
      <c r="B46" s="5"/>
      <c r="C46" s="38" t="s">
        <v>34</v>
      </c>
      <c r="D46" s="46"/>
      <c r="E46" s="45"/>
      <c r="F46" s="45"/>
      <c r="G46" s="165"/>
      <c r="H46" s="165"/>
      <c r="I46" s="165"/>
      <c r="J46" s="165"/>
      <c r="K46" s="165"/>
      <c r="L46" s="165"/>
      <c r="M46" s="158"/>
      <c r="N46" s="87">
        <v>0</v>
      </c>
      <c r="O46" s="185"/>
      <c r="P46" s="14"/>
      <c r="Q46" s="14"/>
    </row>
    <row r="47" spans="2:17" s="15" customFormat="1" x14ac:dyDescent="0.2">
      <c r="B47" s="5"/>
      <c r="C47" s="38" t="s">
        <v>3</v>
      </c>
      <c r="D47" s="46"/>
      <c r="E47" s="45"/>
      <c r="F47" s="45"/>
      <c r="G47" s="165"/>
      <c r="H47" s="165"/>
      <c r="I47" s="165"/>
      <c r="J47" s="165"/>
      <c r="K47" s="165"/>
      <c r="L47" s="165"/>
      <c r="M47" s="136" t="str">
        <f>IF(N47=0,"",N47/N61)</f>
        <v/>
      </c>
      <c r="N47" s="87">
        <v>0</v>
      </c>
      <c r="O47" s="185"/>
      <c r="P47" s="14"/>
      <c r="Q47" s="14"/>
    </row>
    <row r="48" spans="2:17" s="15" customFormat="1" x14ac:dyDescent="0.2">
      <c r="B48" s="5"/>
      <c r="C48" s="38" t="s">
        <v>6</v>
      </c>
      <c r="D48" s="46"/>
      <c r="E48" s="45"/>
      <c r="F48" s="45"/>
      <c r="G48" s="165"/>
      <c r="H48" s="165"/>
      <c r="I48" s="165"/>
      <c r="J48" s="165"/>
      <c r="K48" s="165"/>
      <c r="L48" s="165"/>
      <c r="M48" s="136" t="str">
        <f>IF(N48=0,"",N48/N61)</f>
        <v/>
      </c>
      <c r="N48" s="87">
        <v>0</v>
      </c>
      <c r="O48" s="185"/>
      <c r="P48" s="14"/>
      <c r="Q48" s="14"/>
    </row>
    <row r="49" spans="2:17" s="15" customFormat="1" x14ac:dyDescent="0.2">
      <c r="B49" s="5"/>
      <c r="C49" s="38" t="s">
        <v>4</v>
      </c>
      <c r="D49" s="46"/>
      <c r="E49" s="45"/>
      <c r="F49" s="45"/>
      <c r="G49" s="165"/>
      <c r="H49" s="165"/>
      <c r="I49" s="165"/>
      <c r="J49" s="165"/>
      <c r="K49" s="165"/>
      <c r="L49" s="165"/>
      <c r="M49" s="136" t="str">
        <f>IF(N49=0,"",N49/N61)</f>
        <v/>
      </c>
      <c r="N49" s="87">
        <v>0</v>
      </c>
      <c r="O49" s="185"/>
      <c r="P49" s="14"/>
      <c r="Q49" s="14"/>
    </row>
    <row r="50" spans="2:17" s="15" customFormat="1" x14ac:dyDescent="0.2">
      <c r="B50" s="5"/>
      <c r="C50" s="38" t="s">
        <v>5</v>
      </c>
      <c r="D50" s="46"/>
      <c r="E50" s="45"/>
      <c r="F50" s="45"/>
      <c r="G50" s="165"/>
      <c r="H50" s="165"/>
      <c r="I50" s="165"/>
      <c r="J50" s="165"/>
      <c r="K50" s="165"/>
      <c r="L50" s="165"/>
      <c r="M50" s="136" t="str">
        <f>IF(N50=0,"",N50/N61)</f>
        <v/>
      </c>
      <c r="N50" s="87">
        <v>0</v>
      </c>
      <c r="O50" s="185"/>
      <c r="P50" s="14"/>
      <c r="Q50" s="14"/>
    </row>
    <row r="51" spans="2:17" s="15" customFormat="1" x14ac:dyDescent="0.2">
      <c r="B51" s="5"/>
      <c r="C51" s="38" t="s">
        <v>40</v>
      </c>
      <c r="D51" s="46"/>
      <c r="E51" s="45"/>
      <c r="F51" s="45"/>
      <c r="G51" s="165"/>
      <c r="H51" s="165"/>
      <c r="I51" s="165"/>
      <c r="J51" s="165"/>
      <c r="K51" s="165"/>
      <c r="L51" s="165"/>
      <c r="M51" s="136" t="str">
        <f>IF(N51=0,"",N51/N61)</f>
        <v/>
      </c>
      <c r="N51" s="87">
        <v>0</v>
      </c>
      <c r="O51" s="185"/>
      <c r="P51" s="14"/>
      <c r="Q51" s="14"/>
    </row>
    <row r="52" spans="2:17" s="15" customFormat="1" x14ac:dyDescent="0.2">
      <c r="B52" s="5"/>
      <c r="C52" s="38" t="s">
        <v>38</v>
      </c>
      <c r="D52" s="46"/>
      <c r="E52" s="45"/>
      <c r="F52" s="45"/>
      <c r="G52" s="165"/>
      <c r="H52" s="165"/>
      <c r="I52" s="165"/>
      <c r="J52" s="165"/>
      <c r="K52" s="165"/>
      <c r="L52" s="165"/>
      <c r="M52" s="136" t="str">
        <f>IF(N52=0,"",N52/N61)</f>
        <v/>
      </c>
      <c r="N52" s="87">
        <v>0</v>
      </c>
      <c r="O52" s="185"/>
      <c r="P52" s="14"/>
      <c r="Q52" s="14"/>
    </row>
    <row r="53" spans="2:17" s="15" customFormat="1" x14ac:dyDescent="0.2">
      <c r="B53" s="5"/>
      <c r="C53" s="38" t="s">
        <v>39</v>
      </c>
      <c r="D53" s="46"/>
      <c r="E53" s="45"/>
      <c r="F53" s="45"/>
      <c r="G53" s="165"/>
      <c r="H53" s="165"/>
      <c r="I53" s="165"/>
      <c r="J53" s="165"/>
      <c r="K53" s="165"/>
      <c r="L53" s="165"/>
      <c r="M53" s="136" t="str">
        <f>IF(N53=0,"",N53/N61)</f>
        <v/>
      </c>
      <c r="N53" s="87">
        <v>0</v>
      </c>
      <c r="O53" s="185"/>
      <c r="P53" s="14"/>
      <c r="Q53" s="14"/>
    </row>
    <row r="54" spans="2:17" s="15" customFormat="1" x14ac:dyDescent="0.2">
      <c r="B54" s="5"/>
      <c r="C54" s="38" t="s">
        <v>87</v>
      </c>
      <c r="D54" s="46"/>
      <c r="E54" s="45"/>
      <c r="F54" s="45"/>
      <c r="G54" s="165"/>
      <c r="H54" s="165"/>
      <c r="I54" s="165"/>
      <c r="J54" s="165"/>
      <c r="K54" s="165"/>
      <c r="L54" s="165"/>
      <c r="M54" s="136" t="str">
        <f>IF(N54=0,"",N54/N61)</f>
        <v/>
      </c>
      <c r="N54" s="87">
        <v>0</v>
      </c>
      <c r="O54" s="185"/>
      <c r="P54" s="14"/>
      <c r="Q54" s="14"/>
    </row>
    <row r="55" spans="2:17" s="15" customFormat="1" x14ac:dyDescent="0.2">
      <c r="B55" s="5"/>
      <c r="C55" s="38" t="s">
        <v>8</v>
      </c>
      <c r="D55" s="46"/>
      <c r="E55" s="45"/>
      <c r="F55" s="45"/>
      <c r="G55" s="165"/>
      <c r="H55" s="165"/>
      <c r="I55" s="165"/>
      <c r="J55" s="165"/>
      <c r="K55" s="165"/>
      <c r="L55" s="165"/>
      <c r="M55" s="136" t="str">
        <f>IF(N55=0,"",N55/N61)</f>
        <v/>
      </c>
      <c r="N55" s="87">
        <v>0</v>
      </c>
      <c r="O55" s="185"/>
      <c r="P55" s="14"/>
      <c r="Q55" s="14"/>
    </row>
    <row r="56" spans="2:17" s="15" customFormat="1" x14ac:dyDescent="0.2">
      <c r="B56" s="5"/>
      <c r="C56" s="38" t="s">
        <v>31</v>
      </c>
      <c r="D56" s="46"/>
      <c r="E56" s="45"/>
      <c r="F56" s="45"/>
      <c r="G56" s="165" t="s">
        <v>41</v>
      </c>
      <c r="H56" s="165"/>
      <c r="I56" s="165"/>
      <c r="J56" s="165"/>
      <c r="K56" s="165"/>
      <c r="L56" s="165"/>
      <c r="M56" s="136" t="str">
        <f>IF(N56=0,"",N56/N61)</f>
        <v/>
      </c>
      <c r="N56" s="87">
        <v>0</v>
      </c>
      <c r="O56" s="185"/>
      <c r="P56" s="14"/>
      <c r="Q56" s="14"/>
    </row>
    <row r="57" spans="2:17" ht="8" customHeight="1" x14ac:dyDescent="0.2">
      <c r="B57" s="5"/>
      <c r="C57" s="120"/>
      <c r="D57" s="162"/>
      <c r="E57" s="162"/>
      <c r="F57" s="162"/>
      <c r="G57" s="162"/>
      <c r="H57" s="162"/>
      <c r="I57" s="162"/>
      <c r="J57" s="162"/>
      <c r="K57" s="162"/>
      <c r="L57" s="162"/>
      <c r="M57" s="163"/>
      <c r="N57" s="164"/>
      <c r="O57" s="162"/>
      <c r="P57" s="7"/>
      <c r="Q57" s="7"/>
    </row>
    <row r="58" spans="2:17" ht="35" customHeight="1" x14ac:dyDescent="0.2">
      <c r="B58" s="5"/>
      <c r="C58" s="121" t="s">
        <v>7</v>
      </c>
      <c r="D58" s="52"/>
      <c r="E58" s="43"/>
      <c r="F58" s="43"/>
      <c r="G58" s="43"/>
      <c r="H58" s="43"/>
      <c r="I58" s="43"/>
      <c r="J58" s="157"/>
      <c r="K58" s="157"/>
      <c r="L58" s="65" t="s">
        <v>85</v>
      </c>
      <c r="M58" s="137"/>
      <c r="N58" s="60"/>
      <c r="O58" s="59"/>
      <c r="P58" s="7"/>
      <c r="Q58" s="7"/>
    </row>
    <row r="59" spans="2:17" s="15" customFormat="1" x14ac:dyDescent="0.2">
      <c r="B59" s="5"/>
      <c r="C59" s="38" t="s">
        <v>29</v>
      </c>
      <c r="D59" s="46"/>
      <c r="E59" s="45"/>
      <c r="F59" s="45"/>
      <c r="G59" s="165"/>
      <c r="H59" s="165"/>
      <c r="I59" s="165"/>
      <c r="J59" s="165"/>
      <c r="K59" s="165"/>
      <c r="L59" s="140" t="str">
        <f>IF(N59=0,"",N59/L36)</f>
        <v/>
      </c>
      <c r="M59" s="138" t="str">
        <f>IF(N59=0,"",N59/N61)</f>
        <v/>
      </c>
      <c r="N59" s="87">
        <v>0</v>
      </c>
      <c r="O59" s="57"/>
      <c r="P59" s="14"/>
      <c r="Q59" s="27"/>
    </row>
    <row r="60" spans="2:17" s="15" customFormat="1" x14ac:dyDescent="0.2">
      <c r="B60" s="33"/>
      <c r="C60" s="38" t="s">
        <v>30</v>
      </c>
      <c r="D60" s="46"/>
      <c r="E60" s="45"/>
      <c r="F60" s="45"/>
      <c r="G60" s="165"/>
      <c r="H60" s="165"/>
      <c r="I60" s="165"/>
      <c r="J60" s="165"/>
      <c r="K60" s="165"/>
      <c r="L60" s="141" t="str">
        <f>IF(N60=0,"",N60/K36)</f>
        <v/>
      </c>
      <c r="M60" s="139" t="str">
        <f>IF(N60=0,"",N60/N61)</f>
        <v/>
      </c>
      <c r="N60" s="87">
        <v>0</v>
      </c>
      <c r="O60" s="57"/>
      <c r="P60" s="14"/>
      <c r="Q60" s="27"/>
    </row>
    <row r="61" spans="2:17" s="15" customFormat="1" ht="17" thickBot="1" x14ac:dyDescent="0.25">
      <c r="B61" s="35"/>
      <c r="C61" s="117" t="s">
        <v>9</v>
      </c>
      <c r="D61" s="50"/>
      <c r="E61" s="50"/>
      <c r="F61" s="50"/>
      <c r="G61" s="50"/>
      <c r="H61" s="50"/>
      <c r="I61" s="50"/>
      <c r="J61" s="88"/>
      <c r="K61" s="61"/>
      <c r="L61" s="61"/>
      <c r="M61" s="61"/>
      <c r="N61" s="81">
        <f>SUM(N45:N56,N59:N60)</f>
        <v>0</v>
      </c>
      <c r="O61" s="62"/>
      <c r="P61" s="14"/>
      <c r="Q61" s="14"/>
    </row>
    <row r="62" spans="2:17" x14ac:dyDescent="0.2">
      <c r="B62" s="6"/>
      <c r="C62" s="122" t="s">
        <v>54</v>
      </c>
      <c r="D62" s="123"/>
      <c r="E62" s="8"/>
      <c r="F62" s="8"/>
      <c r="G62" s="8"/>
      <c r="H62" s="8"/>
      <c r="I62" s="8"/>
      <c r="J62" s="8"/>
      <c r="K62" s="6"/>
      <c r="L62" s="6"/>
      <c r="M62" s="6"/>
      <c r="N62" s="124">
        <f>N61-N36</f>
        <v>0</v>
      </c>
      <c r="O62" s="6"/>
      <c r="P62" s="7"/>
      <c r="Q62" s="7"/>
    </row>
    <row r="63" spans="2:17" x14ac:dyDescent="0.2">
      <c r="B63" s="6"/>
      <c r="C63" s="5"/>
      <c r="D63" s="8"/>
      <c r="E63" s="8"/>
      <c r="F63" s="8"/>
      <c r="G63" s="8"/>
      <c r="H63" s="8"/>
      <c r="I63" s="8"/>
      <c r="J63" s="8"/>
      <c r="K63" s="6"/>
      <c r="L63" s="6"/>
      <c r="M63" s="6"/>
      <c r="N63" s="6"/>
      <c r="O63" s="6"/>
      <c r="P63" s="7"/>
      <c r="Q63" s="7"/>
    </row>
    <row r="64" spans="2:17" x14ac:dyDescent="0.2">
      <c r="B64" s="6"/>
      <c r="C64" s="5" t="s">
        <v>90</v>
      </c>
      <c r="D64" s="8"/>
      <c r="E64" s="8"/>
      <c r="F64" s="8"/>
      <c r="G64" s="8"/>
      <c r="H64" s="8"/>
      <c r="I64" s="8"/>
      <c r="J64" s="8"/>
      <c r="K64" s="6"/>
      <c r="L64" s="6"/>
      <c r="M64" s="10"/>
      <c r="N64" s="6"/>
      <c r="O64" s="6"/>
      <c r="P64" s="7"/>
      <c r="Q64" s="7"/>
    </row>
    <row r="65" spans="2:17" x14ac:dyDescent="0.2">
      <c r="B65" s="6"/>
      <c r="C65" s="5"/>
      <c r="D65" s="8"/>
      <c r="E65" s="8"/>
      <c r="F65" s="8"/>
      <c r="G65" s="8"/>
      <c r="H65" s="8"/>
      <c r="I65" s="8"/>
      <c r="J65" s="8"/>
      <c r="K65" s="6"/>
      <c r="L65" s="6"/>
      <c r="M65" s="6"/>
      <c r="N65" s="6"/>
      <c r="O65" s="6"/>
      <c r="P65" s="7"/>
      <c r="Q65" s="7"/>
    </row>
    <row r="66" spans="2:17" x14ac:dyDescent="0.2">
      <c r="B66" s="6"/>
      <c r="C66" s="5"/>
      <c r="D66" s="8"/>
      <c r="E66" s="8"/>
      <c r="F66" s="8"/>
      <c r="G66" s="8"/>
      <c r="H66" s="8"/>
      <c r="I66" s="8"/>
      <c r="J66" s="8"/>
      <c r="K66" s="6"/>
      <c r="L66" s="6"/>
      <c r="M66" s="6"/>
      <c r="N66" s="6"/>
      <c r="O66" s="6"/>
      <c r="P66" s="7"/>
      <c r="Q66" s="7"/>
    </row>
    <row r="67" spans="2:17" x14ac:dyDescent="0.2">
      <c r="B67" s="6"/>
      <c r="C67" s="5"/>
      <c r="D67" s="8"/>
      <c r="E67" s="8"/>
      <c r="F67" s="8"/>
      <c r="G67" s="8"/>
      <c r="H67" s="8"/>
      <c r="I67" s="8"/>
      <c r="J67" s="8"/>
      <c r="K67" s="6"/>
      <c r="L67" s="6"/>
      <c r="M67" s="6"/>
      <c r="N67" s="6"/>
      <c r="O67" s="6"/>
      <c r="P67" s="7"/>
      <c r="Q67" s="7"/>
    </row>
    <row r="68" spans="2:17" x14ac:dyDescent="0.2">
      <c r="B68" s="2" t="s">
        <v>95</v>
      </c>
      <c r="C68" s="6"/>
      <c r="D68" s="5"/>
      <c r="E68" s="5"/>
      <c r="F68" s="5"/>
      <c r="G68" s="5"/>
      <c r="H68" s="5"/>
      <c r="I68" s="5"/>
      <c r="J68" s="6"/>
      <c r="K68" s="6"/>
      <c r="L68" s="6"/>
      <c r="M68" s="6"/>
      <c r="N68" s="6"/>
      <c r="O68" s="6"/>
      <c r="P68" s="7"/>
      <c r="Q68" s="7"/>
    </row>
    <row r="69" spans="2:17" x14ac:dyDescent="0.2">
      <c r="B69" s="2"/>
      <c r="C69" s="6"/>
      <c r="D69" s="5"/>
      <c r="E69" s="5"/>
      <c r="F69" s="5"/>
      <c r="G69" s="5"/>
      <c r="H69" s="5"/>
      <c r="I69" s="5"/>
      <c r="J69" s="6"/>
      <c r="K69" s="6"/>
      <c r="L69" s="6"/>
      <c r="M69" s="6"/>
      <c r="N69" s="6"/>
      <c r="O69" s="6"/>
      <c r="P69" s="7"/>
      <c r="Q69" s="7"/>
    </row>
    <row r="70" spans="2:17" ht="14" customHeight="1" x14ac:dyDescent="0.2">
      <c r="B70" s="84" t="s">
        <v>0</v>
      </c>
      <c r="C70" s="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7"/>
      <c r="Q70" s="7"/>
    </row>
    <row r="71" spans="2:17" ht="34" customHeight="1" x14ac:dyDescent="0.2">
      <c r="B71" s="151" t="s">
        <v>78</v>
      </c>
      <c r="C71" s="83" t="s">
        <v>10</v>
      </c>
      <c r="D71" s="83"/>
      <c r="E71" s="83"/>
      <c r="F71" s="83"/>
      <c r="G71" s="83"/>
      <c r="H71" s="83" t="s">
        <v>71</v>
      </c>
      <c r="I71" s="52"/>
      <c r="J71" s="65" t="s">
        <v>52</v>
      </c>
      <c r="K71" s="125" t="s">
        <v>53</v>
      </c>
      <c r="L71" s="125" t="s">
        <v>50</v>
      </c>
      <c r="M71" s="42" t="s">
        <v>60</v>
      </c>
      <c r="N71" s="125" t="s">
        <v>49</v>
      </c>
      <c r="O71" s="125" t="s">
        <v>48</v>
      </c>
      <c r="P71" s="7"/>
      <c r="Q71" s="7"/>
    </row>
    <row r="72" spans="2:17" s="15" customFormat="1" ht="14" customHeight="1" x14ac:dyDescent="0.2">
      <c r="B72" s="12"/>
      <c r="C72" s="12"/>
      <c r="D72" s="19"/>
      <c r="E72" s="19"/>
      <c r="F72" s="19"/>
      <c r="J72" s="13"/>
      <c r="K72" s="44" t="s">
        <v>47</v>
      </c>
      <c r="L72" s="44" t="s">
        <v>47</v>
      </c>
      <c r="M72" s="44" t="s">
        <v>47</v>
      </c>
      <c r="N72" s="44" t="s">
        <v>47</v>
      </c>
      <c r="O72" s="44" t="s">
        <v>47</v>
      </c>
      <c r="P72" s="14"/>
      <c r="Q72" s="14"/>
    </row>
    <row r="73" spans="2:17" s="15" customFormat="1" ht="12" customHeight="1" x14ac:dyDescent="0.2">
      <c r="B73" s="102">
        <v>1</v>
      </c>
      <c r="C73" s="16" t="s">
        <v>12</v>
      </c>
      <c r="D73" s="16"/>
      <c r="E73" s="16"/>
      <c r="F73" s="16"/>
      <c r="G73" s="86"/>
      <c r="H73" s="86" t="s">
        <v>74</v>
      </c>
      <c r="I73" s="20"/>
      <c r="J73" s="17" t="s">
        <v>46</v>
      </c>
      <c r="K73" s="18">
        <v>10</v>
      </c>
      <c r="L73" s="18"/>
      <c r="M73" s="18"/>
      <c r="N73" s="18">
        <v>10</v>
      </c>
      <c r="O73" s="18">
        <v>5</v>
      </c>
      <c r="P73" s="14"/>
      <c r="Q73" s="14"/>
    </row>
    <row r="74" spans="2:17" s="15" customFormat="1" ht="12" customHeight="1" x14ac:dyDescent="0.2">
      <c r="B74" s="103">
        <v>3</v>
      </c>
      <c r="C74" s="73" t="s">
        <v>17</v>
      </c>
      <c r="D74" s="73"/>
      <c r="E74" s="73"/>
      <c r="F74" s="73"/>
      <c r="G74" s="73"/>
      <c r="H74" s="73" t="s">
        <v>80</v>
      </c>
      <c r="I74" s="21"/>
      <c r="J74" s="74" t="s">
        <v>45</v>
      </c>
      <c r="K74" s="75">
        <v>10</v>
      </c>
      <c r="L74" s="75">
        <v>10</v>
      </c>
      <c r="M74" s="75">
        <v>10</v>
      </c>
      <c r="N74" s="75">
        <v>20</v>
      </c>
      <c r="O74" s="75">
        <v>15</v>
      </c>
      <c r="P74" s="14"/>
      <c r="Q74" s="14"/>
    </row>
    <row r="75" spans="2:17" s="15" customFormat="1" ht="14" hidden="1" customHeight="1" x14ac:dyDescent="0.2">
      <c r="B75" s="104"/>
      <c r="C75" s="71"/>
      <c r="D75" s="72"/>
      <c r="E75" s="72"/>
      <c r="F75" s="72"/>
      <c r="G75" s="36"/>
      <c r="H75" s="36"/>
      <c r="I75" s="36"/>
      <c r="J75" t="s">
        <v>64</v>
      </c>
      <c r="K75" t="s">
        <v>65</v>
      </c>
      <c r="L75" t="s">
        <v>66</v>
      </c>
      <c r="M75" t="s">
        <v>67</v>
      </c>
      <c r="N75" t="s">
        <v>68</v>
      </c>
      <c r="O75" t="s">
        <v>69</v>
      </c>
      <c r="P75" s="14"/>
      <c r="Q75" s="14"/>
    </row>
    <row r="76" spans="2:17" s="15" customFormat="1" ht="14" customHeight="1" x14ac:dyDescent="0.2">
      <c r="B76" s="105"/>
      <c r="C76" s="159"/>
      <c r="D76" s="160"/>
      <c r="E76" s="160"/>
      <c r="F76" s="160"/>
      <c r="G76" s="161"/>
      <c r="H76" s="159"/>
      <c r="I76" s="161"/>
      <c r="J76" s="186"/>
      <c r="K76" s="89"/>
      <c r="L76" s="89"/>
      <c r="M76" s="68"/>
      <c r="N76" s="67">
        <f>SUM(Tabelle3789[[#This Row],[Spalte2]:[Spalte3]])</f>
        <v>0</v>
      </c>
      <c r="O76" s="89"/>
      <c r="P76" s="14"/>
      <c r="Q76" s="14"/>
    </row>
    <row r="77" spans="2:17" s="15" customFormat="1" ht="14" customHeight="1" x14ac:dyDescent="0.2">
      <c r="B77" s="105"/>
      <c r="C77" s="159"/>
      <c r="D77" s="160"/>
      <c r="E77" s="160"/>
      <c r="F77" s="160"/>
      <c r="G77" s="161"/>
      <c r="H77" s="159"/>
      <c r="I77" s="161"/>
      <c r="J77" s="186"/>
      <c r="K77" s="89"/>
      <c r="L77" s="89"/>
      <c r="M77" s="68"/>
      <c r="N77" s="67">
        <f>SUM(Tabelle3789[[#This Row],[Spalte2]:[Spalte3]])</f>
        <v>0</v>
      </c>
      <c r="O77" s="89"/>
      <c r="P77" s="14"/>
      <c r="Q77" s="14"/>
    </row>
    <row r="78" spans="2:17" s="15" customFormat="1" ht="14" customHeight="1" x14ac:dyDescent="0.2">
      <c r="B78" s="105"/>
      <c r="C78" s="159"/>
      <c r="D78" s="160"/>
      <c r="E78" s="160"/>
      <c r="F78" s="160"/>
      <c r="G78" s="161"/>
      <c r="H78" s="159"/>
      <c r="I78" s="161"/>
      <c r="J78" s="186"/>
      <c r="K78" s="89"/>
      <c r="L78" s="89"/>
      <c r="M78" s="68"/>
      <c r="N78" s="67">
        <f>SUM(Tabelle3789[[#This Row],[Spalte2]:[Spalte3]])</f>
        <v>0</v>
      </c>
      <c r="O78" s="89"/>
      <c r="P78" s="14"/>
      <c r="Q78" s="14"/>
    </row>
    <row r="79" spans="2:17" s="15" customFormat="1" ht="14" customHeight="1" x14ac:dyDescent="0.2">
      <c r="B79" s="105"/>
      <c r="C79" s="159"/>
      <c r="D79" s="160"/>
      <c r="E79" s="160"/>
      <c r="F79" s="160"/>
      <c r="G79" s="161"/>
      <c r="H79" s="159"/>
      <c r="I79" s="161"/>
      <c r="J79" s="186"/>
      <c r="K79" s="89"/>
      <c r="L79" s="89"/>
      <c r="M79" s="68"/>
      <c r="N79" s="67">
        <f>SUM(Tabelle3789[[#This Row],[Spalte2]:[Spalte3]])</f>
        <v>0</v>
      </c>
      <c r="O79" s="89"/>
      <c r="P79" s="14"/>
      <c r="Q79" s="14"/>
    </row>
    <row r="80" spans="2:17" s="15" customFormat="1" ht="14" customHeight="1" x14ac:dyDescent="0.2">
      <c r="B80" s="105"/>
      <c r="C80" s="159"/>
      <c r="D80" s="160"/>
      <c r="E80" s="160"/>
      <c r="F80" s="160"/>
      <c r="G80" s="161"/>
      <c r="H80" s="159"/>
      <c r="I80" s="161"/>
      <c r="J80" s="186"/>
      <c r="K80" s="89"/>
      <c r="L80" s="89"/>
      <c r="M80" s="68"/>
      <c r="N80" s="67">
        <f>SUM(Tabelle3789[[#This Row],[Spalte2]:[Spalte3]])</f>
        <v>0</v>
      </c>
      <c r="O80" s="89"/>
      <c r="P80" s="14"/>
      <c r="Q80" s="14"/>
    </row>
    <row r="81" spans="2:17" s="15" customFormat="1" ht="14" customHeight="1" x14ac:dyDescent="0.2">
      <c r="B81" s="105"/>
      <c r="C81" s="159"/>
      <c r="D81" s="160"/>
      <c r="E81" s="160"/>
      <c r="F81" s="160"/>
      <c r="G81" s="161"/>
      <c r="H81" s="159"/>
      <c r="I81" s="161"/>
      <c r="J81" s="186"/>
      <c r="K81" s="89"/>
      <c r="L81" s="89"/>
      <c r="M81" s="68"/>
      <c r="N81" s="67">
        <f>SUM(Tabelle3789[[#This Row],[Spalte2]:[Spalte3]])</f>
        <v>0</v>
      </c>
      <c r="O81" s="89"/>
      <c r="P81" s="14"/>
      <c r="Q81" s="14"/>
    </row>
    <row r="82" spans="2:17" s="15" customFormat="1" ht="14" customHeight="1" x14ac:dyDescent="0.2">
      <c r="B82" s="105"/>
      <c r="C82" s="159"/>
      <c r="D82" s="160"/>
      <c r="E82" s="160"/>
      <c r="F82" s="160"/>
      <c r="G82" s="161"/>
      <c r="H82" s="159"/>
      <c r="I82" s="161"/>
      <c r="J82" s="186"/>
      <c r="K82" s="89"/>
      <c r="L82" s="89"/>
      <c r="M82" s="68"/>
      <c r="N82" s="67">
        <f>SUM(Tabelle3789[[#This Row],[Spalte2]:[Spalte3]])</f>
        <v>0</v>
      </c>
      <c r="O82" s="89"/>
      <c r="P82" s="14"/>
      <c r="Q82" s="14"/>
    </row>
    <row r="83" spans="2:17" s="15" customFormat="1" ht="14" customHeight="1" x14ac:dyDescent="0.2">
      <c r="B83" s="105"/>
      <c r="C83" s="159"/>
      <c r="D83" s="160"/>
      <c r="E83" s="160"/>
      <c r="F83" s="160"/>
      <c r="G83" s="161"/>
      <c r="H83" s="159"/>
      <c r="I83" s="161"/>
      <c r="J83" s="186"/>
      <c r="K83" s="89"/>
      <c r="L83" s="89"/>
      <c r="M83" s="68"/>
      <c r="N83" s="67">
        <f>SUM(Tabelle3789[[#This Row],[Spalte2]:[Spalte3]])</f>
        <v>0</v>
      </c>
      <c r="O83" s="89"/>
      <c r="P83" s="14"/>
      <c r="Q83" s="14"/>
    </row>
    <row r="84" spans="2:17" s="15" customFormat="1" ht="14" customHeight="1" x14ac:dyDescent="0.2">
      <c r="B84" s="105"/>
      <c r="C84" s="159"/>
      <c r="D84" s="160"/>
      <c r="E84" s="160"/>
      <c r="F84" s="160"/>
      <c r="G84" s="161"/>
      <c r="H84" s="159"/>
      <c r="I84" s="161"/>
      <c r="J84" s="186"/>
      <c r="K84" s="89"/>
      <c r="L84" s="89"/>
      <c r="M84" s="68"/>
      <c r="N84" s="67">
        <f>SUM(Tabelle3789[[#This Row],[Spalte2]:[Spalte3]])</f>
        <v>0</v>
      </c>
      <c r="O84" s="89"/>
      <c r="P84" s="14"/>
      <c r="Q84" s="14"/>
    </row>
    <row r="85" spans="2:17" s="15" customFormat="1" ht="14" customHeight="1" x14ac:dyDescent="0.2">
      <c r="B85" s="105"/>
      <c r="C85" s="159"/>
      <c r="D85" s="160"/>
      <c r="E85" s="160"/>
      <c r="F85" s="160"/>
      <c r="G85" s="161"/>
      <c r="H85" s="159"/>
      <c r="I85" s="161"/>
      <c r="J85" s="186"/>
      <c r="K85" s="89"/>
      <c r="L85" s="89"/>
      <c r="M85" s="68"/>
      <c r="N85" s="67">
        <f>SUM(Tabelle3789[[#This Row],[Spalte2]:[Spalte3]])</f>
        <v>0</v>
      </c>
      <c r="O85" s="89"/>
      <c r="P85" s="14"/>
      <c r="Q85" s="14"/>
    </row>
    <row r="86" spans="2:17" s="15" customFormat="1" ht="14" customHeight="1" x14ac:dyDescent="0.2">
      <c r="B86" s="105"/>
      <c r="C86" s="159"/>
      <c r="D86" s="160"/>
      <c r="E86" s="160"/>
      <c r="F86" s="160"/>
      <c r="G86" s="161"/>
      <c r="H86" s="159"/>
      <c r="I86" s="161"/>
      <c r="J86" s="186"/>
      <c r="K86" s="89"/>
      <c r="L86" s="89"/>
      <c r="M86" s="68"/>
      <c r="N86" s="67">
        <f>SUM(Tabelle3789[[#This Row],[Spalte2]:[Spalte3]])</f>
        <v>0</v>
      </c>
      <c r="O86" s="89"/>
      <c r="P86" s="14"/>
      <c r="Q86" s="14"/>
    </row>
    <row r="87" spans="2:17" s="15" customFormat="1" ht="14" customHeight="1" x14ac:dyDescent="0.2">
      <c r="B87" s="105"/>
      <c r="C87" s="159"/>
      <c r="D87" s="160"/>
      <c r="E87" s="160"/>
      <c r="F87" s="160"/>
      <c r="G87" s="161"/>
      <c r="H87" s="159"/>
      <c r="I87" s="161"/>
      <c r="J87" s="186"/>
      <c r="K87" s="89"/>
      <c r="L87" s="89"/>
      <c r="M87" s="68"/>
      <c r="N87" s="67">
        <f>SUM(Tabelle3789[[#This Row],[Spalte2]:[Spalte3]])</f>
        <v>0</v>
      </c>
      <c r="O87" s="89"/>
      <c r="P87" s="14"/>
      <c r="Q87" s="14"/>
    </row>
    <row r="88" spans="2:17" s="15" customFormat="1" ht="14" customHeight="1" x14ac:dyDescent="0.2">
      <c r="B88" s="105"/>
      <c r="C88" s="159"/>
      <c r="D88" s="160"/>
      <c r="E88" s="160"/>
      <c r="F88" s="160"/>
      <c r="G88" s="161"/>
      <c r="H88" s="159"/>
      <c r="I88" s="161"/>
      <c r="J88" s="186"/>
      <c r="K88" s="89"/>
      <c r="L88" s="89"/>
      <c r="M88" s="68"/>
      <c r="N88" s="67">
        <f>SUM(Tabelle3789[[#This Row],[Spalte2]:[Spalte3]])</f>
        <v>0</v>
      </c>
      <c r="O88" s="89"/>
      <c r="P88" s="14"/>
      <c r="Q88" s="14"/>
    </row>
    <row r="89" spans="2:17" s="15" customFormat="1" ht="14" customHeight="1" x14ac:dyDescent="0.2">
      <c r="B89" s="105"/>
      <c r="C89" s="159"/>
      <c r="D89" s="160"/>
      <c r="E89" s="160"/>
      <c r="F89" s="160"/>
      <c r="G89" s="161"/>
      <c r="H89" s="159"/>
      <c r="I89" s="161"/>
      <c r="J89" s="186"/>
      <c r="K89" s="89"/>
      <c r="L89" s="89"/>
      <c r="M89" s="68"/>
      <c r="N89" s="67">
        <f>SUM(Tabelle3789[[#This Row],[Spalte2]:[Spalte3]])</f>
        <v>0</v>
      </c>
      <c r="O89" s="89"/>
      <c r="P89" s="14"/>
      <c r="Q89" s="14"/>
    </row>
    <row r="90" spans="2:17" s="15" customFormat="1" ht="16" customHeight="1" x14ac:dyDescent="0.2">
      <c r="B90" s="128" t="s">
        <v>20</v>
      </c>
      <c r="C90" s="128"/>
      <c r="D90" s="128"/>
      <c r="E90" s="128"/>
      <c r="F90" s="128"/>
      <c r="G90" s="129"/>
      <c r="H90" s="129"/>
      <c r="I90" s="129"/>
      <c r="J90" s="130"/>
      <c r="K90" s="131">
        <f>SUBTOTAL(109,Tabelle3789[Spalte2])</f>
        <v>0</v>
      </c>
      <c r="L90" s="131">
        <f>SUBTOTAL(109,Tabelle3789[Spalte3])</f>
        <v>0</v>
      </c>
      <c r="M90" s="131">
        <f>SUBTOTAL(109,Tabelle3789[Spalte4])</f>
        <v>0</v>
      </c>
      <c r="N90" s="131">
        <f>SUM(Tabelle3789[Spalte5])</f>
        <v>0</v>
      </c>
      <c r="O90" s="131">
        <f>SUBTOTAL(109,Tabelle3789[Spalte6])</f>
        <v>0</v>
      </c>
      <c r="P90" s="14"/>
      <c r="Q90" s="14"/>
    </row>
    <row r="91" spans="2:17" ht="12" customHeight="1" x14ac:dyDescent="0.2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7"/>
      <c r="Q91" s="7"/>
    </row>
    <row r="92" spans="2:17" ht="12" customHeight="1" x14ac:dyDescent="0.2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7"/>
      <c r="Q92" s="7"/>
    </row>
    <row r="93" spans="2:17" ht="14" customHeight="1" x14ac:dyDescent="0.2">
      <c r="B93" s="84" t="s">
        <v>2</v>
      </c>
      <c r="C93" s="5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7"/>
      <c r="Q93" s="7"/>
    </row>
    <row r="94" spans="2:17" ht="34" customHeight="1" x14ac:dyDescent="0.2">
      <c r="B94" s="151" t="s">
        <v>78</v>
      </c>
      <c r="C94" s="83" t="s">
        <v>10</v>
      </c>
      <c r="D94" s="83"/>
      <c r="E94" s="83"/>
      <c r="F94" s="83"/>
      <c r="G94" s="83"/>
      <c r="H94" s="83" t="s">
        <v>71</v>
      </c>
      <c r="I94" s="52"/>
      <c r="J94" s="65" t="s">
        <v>52</v>
      </c>
      <c r="K94" s="125" t="s">
        <v>53</v>
      </c>
      <c r="L94" s="125" t="s">
        <v>50</v>
      </c>
      <c r="M94" s="42" t="s">
        <v>60</v>
      </c>
      <c r="N94" s="125" t="s">
        <v>49</v>
      </c>
      <c r="O94" s="125" t="s">
        <v>48</v>
      </c>
      <c r="P94" s="7"/>
      <c r="Q94" s="7"/>
    </row>
    <row r="95" spans="2:17" ht="14" customHeight="1" x14ac:dyDescent="0.2">
      <c r="B95" s="12"/>
      <c r="C95" s="12"/>
      <c r="D95" s="19"/>
      <c r="E95" s="19"/>
      <c r="F95" s="19"/>
      <c r="G95" s="15"/>
      <c r="H95" s="15"/>
      <c r="I95" s="15"/>
      <c r="J95" s="13"/>
      <c r="K95" s="44" t="s">
        <v>47</v>
      </c>
      <c r="L95" s="44" t="s">
        <v>47</v>
      </c>
      <c r="M95" s="44" t="s">
        <v>47</v>
      </c>
      <c r="N95" s="44" t="s">
        <v>47</v>
      </c>
      <c r="O95" s="44" t="s">
        <v>47</v>
      </c>
      <c r="P95" s="7"/>
      <c r="Q95" s="7"/>
    </row>
    <row r="96" spans="2:17" ht="12" customHeight="1" x14ac:dyDescent="0.2">
      <c r="B96" s="102">
        <v>6</v>
      </c>
      <c r="C96" s="16" t="s">
        <v>13</v>
      </c>
      <c r="D96" s="16"/>
      <c r="E96" s="16"/>
      <c r="F96" s="16"/>
      <c r="G96" s="86"/>
      <c r="H96" s="86" t="s">
        <v>79</v>
      </c>
      <c r="I96" s="20"/>
      <c r="J96" s="17" t="s">
        <v>46</v>
      </c>
      <c r="K96" s="18">
        <v>10</v>
      </c>
      <c r="L96" s="18"/>
      <c r="M96" s="18"/>
      <c r="N96" s="18">
        <v>10</v>
      </c>
      <c r="O96" s="18">
        <v>5</v>
      </c>
      <c r="P96" s="7"/>
      <c r="Q96" s="7"/>
    </row>
    <row r="97" spans="2:17" ht="12" customHeight="1" x14ac:dyDescent="0.2">
      <c r="B97" s="106">
        <v>7</v>
      </c>
      <c r="C97" s="73" t="s">
        <v>14</v>
      </c>
      <c r="D97" s="73"/>
      <c r="E97" s="73"/>
      <c r="F97" s="73"/>
      <c r="G97" s="73"/>
      <c r="H97" s="73" t="s">
        <v>75</v>
      </c>
      <c r="I97" s="21"/>
      <c r="J97" s="74" t="s">
        <v>45</v>
      </c>
      <c r="K97" s="75">
        <v>10</v>
      </c>
      <c r="L97" s="75">
        <v>10</v>
      </c>
      <c r="M97" s="75">
        <v>10</v>
      </c>
      <c r="N97" s="75">
        <v>20</v>
      </c>
      <c r="O97" s="75">
        <v>15</v>
      </c>
      <c r="P97" s="7"/>
      <c r="Q97" s="7"/>
    </row>
    <row r="98" spans="2:17" ht="14" hidden="1" customHeight="1" x14ac:dyDescent="0.2">
      <c r="B98" s="71"/>
      <c r="C98" s="71"/>
      <c r="D98" s="72"/>
      <c r="E98" s="72"/>
      <c r="F98" s="72"/>
      <c r="G98" s="36"/>
      <c r="H98" s="36"/>
      <c r="I98" s="36"/>
      <c r="J98" t="s">
        <v>64</v>
      </c>
      <c r="K98" t="s">
        <v>65</v>
      </c>
      <c r="L98" t="s">
        <v>66</v>
      </c>
      <c r="M98" t="s">
        <v>67</v>
      </c>
      <c r="N98" t="s">
        <v>68</v>
      </c>
      <c r="O98" t="s">
        <v>69</v>
      </c>
      <c r="P98" s="7"/>
      <c r="Q98" s="7"/>
    </row>
    <row r="99" spans="2:17" ht="14" customHeight="1" x14ac:dyDescent="0.2">
      <c r="B99" s="105"/>
      <c r="C99" s="159"/>
      <c r="D99" s="160"/>
      <c r="E99" s="160"/>
      <c r="F99" s="160"/>
      <c r="G99" s="161"/>
      <c r="H99" s="159"/>
      <c r="I99" s="161"/>
      <c r="J99" s="186"/>
      <c r="K99" s="89"/>
      <c r="L99" s="89"/>
      <c r="M99" s="68"/>
      <c r="N99" s="67">
        <f>SUM(Tabelle374[[#This Row],[Spalte2]:[Spalte3]])</f>
        <v>0</v>
      </c>
      <c r="O99" s="89"/>
      <c r="P99" s="7"/>
      <c r="Q99" s="7"/>
    </row>
    <row r="100" spans="2:17" ht="14" customHeight="1" x14ac:dyDescent="0.2">
      <c r="B100" s="105"/>
      <c r="C100" s="159"/>
      <c r="D100" s="160"/>
      <c r="E100" s="160"/>
      <c r="F100" s="160"/>
      <c r="G100" s="161"/>
      <c r="H100" s="159"/>
      <c r="I100" s="161"/>
      <c r="J100" s="186"/>
      <c r="K100" s="89"/>
      <c r="L100" s="89"/>
      <c r="M100" s="68"/>
      <c r="N100" s="67">
        <f>SUM(Tabelle374[[#This Row],[Spalte2]:[Spalte3]])</f>
        <v>0</v>
      </c>
      <c r="O100" s="89"/>
      <c r="P100" s="7"/>
      <c r="Q100" s="7"/>
    </row>
    <row r="101" spans="2:17" ht="14" customHeight="1" x14ac:dyDescent="0.2">
      <c r="B101" s="105"/>
      <c r="C101" s="159"/>
      <c r="D101" s="160"/>
      <c r="E101" s="160"/>
      <c r="F101" s="160"/>
      <c r="G101" s="161"/>
      <c r="H101" s="159"/>
      <c r="I101" s="161"/>
      <c r="J101" s="186"/>
      <c r="K101" s="89"/>
      <c r="L101" s="89"/>
      <c r="M101" s="68"/>
      <c r="N101" s="67">
        <f>SUM(Tabelle374[[#This Row],[Spalte2]:[Spalte3]])</f>
        <v>0</v>
      </c>
      <c r="O101" s="89"/>
      <c r="P101" s="7"/>
      <c r="Q101" s="7"/>
    </row>
    <row r="102" spans="2:17" ht="14" customHeight="1" x14ac:dyDescent="0.2">
      <c r="B102" s="105"/>
      <c r="C102" s="159"/>
      <c r="D102" s="160"/>
      <c r="E102" s="160"/>
      <c r="F102" s="160"/>
      <c r="G102" s="161"/>
      <c r="H102" s="159"/>
      <c r="I102" s="161"/>
      <c r="J102" s="186"/>
      <c r="K102" s="89"/>
      <c r="L102" s="89"/>
      <c r="M102" s="68"/>
      <c r="N102" s="67">
        <f>SUM(Tabelle374[[#This Row],[Spalte2]:[Spalte3]])</f>
        <v>0</v>
      </c>
      <c r="O102" s="89"/>
      <c r="P102" s="7"/>
      <c r="Q102" s="7"/>
    </row>
    <row r="103" spans="2:17" ht="14" customHeight="1" x14ac:dyDescent="0.2">
      <c r="B103" s="105"/>
      <c r="C103" s="159"/>
      <c r="D103" s="160"/>
      <c r="E103" s="160"/>
      <c r="F103" s="160"/>
      <c r="G103" s="161"/>
      <c r="H103" s="159"/>
      <c r="I103" s="161"/>
      <c r="J103" s="186"/>
      <c r="K103" s="89"/>
      <c r="L103" s="89"/>
      <c r="M103" s="68"/>
      <c r="N103" s="67">
        <f>SUM(Tabelle374[[#This Row],[Spalte2]:[Spalte3]])</f>
        <v>0</v>
      </c>
      <c r="O103" s="89"/>
      <c r="P103" s="7"/>
      <c r="Q103" s="7"/>
    </row>
    <row r="104" spans="2:17" ht="14" customHeight="1" x14ac:dyDescent="0.2">
      <c r="B104" s="105"/>
      <c r="C104" s="159"/>
      <c r="D104" s="160"/>
      <c r="E104" s="160"/>
      <c r="F104" s="160"/>
      <c r="G104" s="161"/>
      <c r="H104" s="159"/>
      <c r="I104" s="161"/>
      <c r="J104" s="186"/>
      <c r="K104" s="89"/>
      <c r="L104" s="89"/>
      <c r="M104" s="68"/>
      <c r="N104" s="67">
        <f>SUM(Tabelle374[[#This Row],[Spalte2]:[Spalte3]])</f>
        <v>0</v>
      </c>
      <c r="O104" s="89"/>
      <c r="P104" s="7"/>
      <c r="Q104" s="7"/>
    </row>
    <row r="105" spans="2:17" ht="14" customHeight="1" x14ac:dyDescent="0.2">
      <c r="B105" s="105"/>
      <c r="C105" s="159"/>
      <c r="D105" s="160"/>
      <c r="E105" s="160"/>
      <c r="F105" s="160"/>
      <c r="G105" s="161"/>
      <c r="H105" s="159"/>
      <c r="I105" s="161"/>
      <c r="J105" s="186"/>
      <c r="K105" s="89"/>
      <c r="L105" s="89"/>
      <c r="M105" s="68"/>
      <c r="N105" s="67">
        <f>SUM(Tabelle374[[#This Row],[Spalte2]:[Spalte3]])</f>
        <v>0</v>
      </c>
      <c r="O105" s="89"/>
      <c r="P105" s="7"/>
      <c r="Q105" s="7"/>
    </row>
    <row r="106" spans="2:17" ht="14" customHeight="1" x14ac:dyDescent="0.2">
      <c r="B106" s="105"/>
      <c r="C106" s="159"/>
      <c r="D106" s="160"/>
      <c r="E106" s="160"/>
      <c r="F106" s="160"/>
      <c r="G106" s="161"/>
      <c r="H106" s="159"/>
      <c r="I106" s="161"/>
      <c r="J106" s="186"/>
      <c r="K106" s="89"/>
      <c r="L106" s="89"/>
      <c r="M106" s="68"/>
      <c r="N106" s="67">
        <f>SUM(Tabelle374[[#This Row],[Spalte2]:[Spalte3]])</f>
        <v>0</v>
      </c>
      <c r="O106" s="89"/>
      <c r="P106" s="7"/>
      <c r="Q106" s="7"/>
    </row>
    <row r="107" spans="2:17" ht="14" customHeight="1" x14ac:dyDescent="0.2">
      <c r="B107" s="105"/>
      <c r="C107" s="159"/>
      <c r="D107" s="160"/>
      <c r="E107" s="160"/>
      <c r="F107" s="160"/>
      <c r="G107" s="161"/>
      <c r="H107" s="159"/>
      <c r="I107" s="161"/>
      <c r="J107" s="186"/>
      <c r="K107" s="89"/>
      <c r="L107" s="89"/>
      <c r="M107" s="68"/>
      <c r="N107" s="67">
        <f>SUM(Tabelle374[[#This Row],[Spalte2]:[Spalte3]])</f>
        <v>0</v>
      </c>
      <c r="O107" s="89"/>
      <c r="P107" s="7"/>
      <c r="Q107" s="7"/>
    </row>
    <row r="108" spans="2:17" ht="14" customHeight="1" x14ac:dyDescent="0.2">
      <c r="B108" s="105"/>
      <c r="C108" s="159"/>
      <c r="D108" s="160"/>
      <c r="E108" s="160"/>
      <c r="F108" s="160"/>
      <c r="G108" s="161"/>
      <c r="H108" s="159"/>
      <c r="I108" s="161"/>
      <c r="J108" s="186"/>
      <c r="K108" s="89"/>
      <c r="L108" s="89"/>
      <c r="M108" s="68"/>
      <c r="N108" s="67">
        <f>SUM(Tabelle374[[#This Row],[Spalte2]:[Spalte3]])</f>
        <v>0</v>
      </c>
      <c r="O108" s="89"/>
      <c r="P108" s="7"/>
      <c r="Q108" s="7"/>
    </row>
    <row r="109" spans="2:17" ht="14" customHeight="1" x14ac:dyDescent="0.2">
      <c r="B109" s="105"/>
      <c r="C109" s="159"/>
      <c r="D109" s="160"/>
      <c r="E109" s="160"/>
      <c r="F109" s="160"/>
      <c r="G109" s="161"/>
      <c r="H109" s="159"/>
      <c r="I109" s="161"/>
      <c r="J109" s="186"/>
      <c r="K109" s="89"/>
      <c r="L109" s="89"/>
      <c r="M109" s="68"/>
      <c r="N109" s="67">
        <f>SUM(Tabelle374[[#This Row],[Spalte2]:[Spalte3]])</f>
        <v>0</v>
      </c>
      <c r="O109" s="89"/>
      <c r="P109" s="7"/>
      <c r="Q109" s="7"/>
    </row>
    <row r="110" spans="2:17" ht="14" customHeight="1" x14ac:dyDescent="0.2">
      <c r="B110" s="105"/>
      <c r="C110" s="159"/>
      <c r="D110" s="160"/>
      <c r="E110" s="160"/>
      <c r="F110" s="160"/>
      <c r="G110" s="161"/>
      <c r="H110" s="159"/>
      <c r="I110" s="161"/>
      <c r="J110" s="186"/>
      <c r="K110" s="89"/>
      <c r="L110" s="89"/>
      <c r="M110" s="68"/>
      <c r="N110" s="67">
        <f>SUM(Tabelle374[[#This Row],[Spalte2]:[Spalte3]])</f>
        <v>0</v>
      </c>
      <c r="O110" s="89"/>
      <c r="P110" s="7"/>
      <c r="Q110" s="7"/>
    </row>
    <row r="111" spans="2:17" ht="14" customHeight="1" x14ac:dyDescent="0.2">
      <c r="B111" s="105"/>
      <c r="C111" s="159"/>
      <c r="D111" s="160"/>
      <c r="E111" s="160"/>
      <c r="F111" s="160"/>
      <c r="G111" s="161"/>
      <c r="H111" s="159"/>
      <c r="I111" s="161"/>
      <c r="J111" s="186"/>
      <c r="K111" s="89"/>
      <c r="L111" s="89"/>
      <c r="M111" s="68"/>
      <c r="N111" s="67">
        <f>SUM(Tabelle374[[#This Row],[Spalte2]:[Spalte3]])</f>
        <v>0</v>
      </c>
      <c r="O111" s="89"/>
      <c r="P111" s="7"/>
      <c r="Q111" s="7"/>
    </row>
    <row r="112" spans="2:17" ht="14" customHeight="1" x14ac:dyDescent="0.2">
      <c r="B112" s="105"/>
      <c r="C112" s="159"/>
      <c r="D112" s="160"/>
      <c r="E112" s="160"/>
      <c r="F112" s="160"/>
      <c r="G112" s="161"/>
      <c r="H112" s="159"/>
      <c r="I112" s="161"/>
      <c r="J112" s="186"/>
      <c r="K112" s="89"/>
      <c r="L112" s="89"/>
      <c r="M112" s="68"/>
      <c r="N112" s="67">
        <f>SUM(Tabelle374[[#This Row],[Spalte2]:[Spalte3]])</f>
        <v>0</v>
      </c>
      <c r="O112" s="89"/>
      <c r="P112" s="7"/>
      <c r="Q112" s="7"/>
    </row>
    <row r="113" spans="2:17" ht="16" customHeight="1" x14ac:dyDescent="0.2">
      <c r="B113" s="128" t="s">
        <v>21</v>
      </c>
      <c r="C113" s="128"/>
      <c r="D113" s="128"/>
      <c r="E113" s="128"/>
      <c r="F113" s="128"/>
      <c r="G113" s="129"/>
      <c r="H113" s="129"/>
      <c r="I113" s="129"/>
      <c r="J113" s="130"/>
      <c r="K113" s="131">
        <f>SUBTOTAL(109,Tabelle374[Spalte2])</f>
        <v>0</v>
      </c>
      <c r="L113" s="131">
        <f>SUBTOTAL(109,Tabelle374[Spalte3])</f>
        <v>0</v>
      </c>
      <c r="M113" s="131">
        <f>SUBTOTAL(109,Tabelle374[Spalte4])</f>
        <v>0</v>
      </c>
      <c r="N113" s="131">
        <f>SUM(Tabelle374[Spalte5])</f>
        <v>0</v>
      </c>
      <c r="O113" s="131">
        <f>SUBTOTAL(109,Tabelle374[Spalte6])</f>
        <v>0</v>
      </c>
      <c r="P113" s="7"/>
      <c r="Q113" s="7"/>
    </row>
    <row r="114" spans="2:17" ht="12" customHeight="1" x14ac:dyDescent="0.2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7"/>
      <c r="Q114" s="7"/>
    </row>
    <row r="115" spans="2:17" ht="12" customHeight="1" x14ac:dyDescent="0.2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7"/>
      <c r="Q115" s="7"/>
    </row>
    <row r="116" spans="2:17" ht="14" customHeight="1" x14ac:dyDescent="0.2">
      <c r="B116" s="85" t="s">
        <v>1</v>
      </c>
      <c r="C116" s="9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7"/>
      <c r="Q116" s="7"/>
    </row>
    <row r="117" spans="2:17" ht="34" customHeight="1" x14ac:dyDescent="0.2">
      <c r="B117" s="151" t="s">
        <v>78</v>
      </c>
      <c r="C117" s="83" t="s">
        <v>10</v>
      </c>
      <c r="D117" s="83"/>
      <c r="E117" s="83"/>
      <c r="F117" s="83"/>
      <c r="G117" s="83"/>
      <c r="H117" s="83" t="s">
        <v>71</v>
      </c>
      <c r="J117" s="82" t="s">
        <v>52</v>
      </c>
      <c r="K117" s="126" t="s">
        <v>53</v>
      </c>
      <c r="L117" s="126" t="s">
        <v>50</v>
      </c>
      <c r="M117" s="42" t="s">
        <v>60</v>
      </c>
      <c r="N117" s="126" t="s">
        <v>49</v>
      </c>
      <c r="O117" s="126" t="s">
        <v>48</v>
      </c>
      <c r="P117" s="7"/>
      <c r="Q117" s="7"/>
    </row>
    <row r="118" spans="2:17" ht="14" customHeight="1" x14ac:dyDescent="0.2">
      <c r="B118" s="12"/>
      <c r="C118" s="12"/>
      <c r="D118" s="19"/>
      <c r="E118" s="19"/>
      <c r="F118" s="19"/>
      <c r="G118" s="15"/>
      <c r="H118" s="15"/>
      <c r="I118" s="15"/>
      <c r="J118" s="23"/>
      <c r="K118" s="127" t="s">
        <v>47</v>
      </c>
      <c r="L118" s="127" t="s">
        <v>47</v>
      </c>
      <c r="M118" s="127" t="s">
        <v>47</v>
      </c>
      <c r="N118" s="127" t="s">
        <v>47</v>
      </c>
      <c r="O118" s="127" t="s">
        <v>47</v>
      </c>
      <c r="P118" s="7"/>
      <c r="Q118" s="7"/>
    </row>
    <row r="119" spans="2:17" ht="12" customHeight="1" x14ac:dyDescent="0.2">
      <c r="B119" s="107">
        <v>15</v>
      </c>
      <c r="C119" s="24" t="s">
        <v>15</v>
      </c>
      <c r="D119" s="16"/>
      <c r="E119" s="16"/>
      <c r="F119" s="16"/>
      <c r="G119" s="86"/>
      <c r="H119" s="86" t="s">
        <v>76</v>
      </c>
      <c r="I119" s="20"/>
      <c r="J119" s="25" t="s">
        <v>46</v>
      </c>
      <c r="K119" s="26">
        <v>10</v>
      </c>
      <c r="L119" s="26"/>
      <c r="M119" s="26"/>
      <c r="N119" s="26">
        <v>10</v>
      </c>
      <c r="O119" s="26">
        <v>5</v>
      </c>
      <c r="P119" s="7"/>
      <c r="Q119" s="7"/>
    </row>
    <row r="120" spans="2:17" ht="12" customHeight="1" x14ac:dyDescent="0.2">
      <c r="B120" s="108">
        <v>19</v>
      </c>
      <c r="C120" s="76" t="s">
        <v>16</v>
      </c>
      <c r="D120" s="73"/>
      <c r="E120" s="73"/>
      <c r="F120" s="73"/>
      <c r="G120" s="73"/>
      <c r="H120" s="73" t="s">
        <v>73</v>
      </c>
      <c r="I120" s="21"/>
      <c r="J120" s="77" t="s">
        <v>45</v>
      </c>
      <c r="K120" s="78">
        <v>10</v>
      </c>
      <c r="L120" s="78">
        <v>10</v>
      </c>
      <c r="M120" s="78">
        <v>10</v>
      </c>
      <c r="N120" s="78">
        <v>20</v>
      </c>
      <c r="O120" s="78">
        <v>15</v>
      </c>
      <c r="P120" s="7"/>
      <c r="Q120" s="7"/>
    </row>
    <row r="121" spans="2:17" ht="14" hidden="1" customHeight="1" x14ac:dyDescent="0.2">
      <c r="B121" s="71"/>
      <c r="C121" s="71"/>
      <c r="D121" s="72"/>
      <c r="E121" s="72"/>
      <c r="F121" s="72"/>
      <c r="G121" s="36"/>
      <c r="H121" s="73" t="s">
        <v>73</v>
      </c>
      <c r="I121" s="36"/>
      <c r="J121" t="s">
        <v>64</v>
      </c>
      <c r="K121" t="s">
        <v>65</v>
      </c>
      <c r="L121" t="s">
        <v>66</v>
      </c>
      <c r="M121" t="s">
        <v>67</v>
      </c>
      <c r="N121" t="s">
        <v>68</v>
      </c>
      <c r="O121" t="s">
        <v>69</v>
      </c>
      <c r="P121" s="7"/>
      <c r="Q121" s="7"/>
    </row>
    <row r="122" spans="2:17" ht="14" customHeight="1" x14ac:dyDescent="0.2">
      <c r="B122" s="105"/>
      <c r="C122" s="159"/>
      <c r="D122" s="160"/>
      <c r="E122" s="160"/>
      <c r="F122" s="160"/>
      <c r="G122" s="161"/>
      <c r="H122" s="170"/>
      <c r="I122" s="171"/>
      <c r="J122" s="186"/>
      <c r="K122" s="89"/>
      <c r="L122" s="89"/>
      <c r="M122" s="68"/>
      <c r="N122" s="67">
        <f>SUM(Tabelle363[[#This Row],[Spalte2]:[Spalte3]])</f>
        <v>0</v>
      </c>
      <c r="O122" s="89"/>
      <c r="P122" s="7"/>
      <c r="Q122" s="7"/>
    </row>
    <row r="123" spans="2:17" ht="14" customHeight="1" x14ac:dyDescent="0.2">
      <c r="B123" s="105"/>
      <c r="C123" s="159"/>
      <c r="D123" s="160"/>
      <c r="E123" s="160"/>
      <c r="F123" s="160"/>
      <c r="G123" s="161"/>
      <c r="H123" s="159"/>
      <c r="I123" s="161"/>
      <c r="J123" s="186"/>
      <c r="K123" s="89"/>
      <c r="L123" s="89"/>
      <c r="M123" s="68"/>
      <c r="N123" s="67">
        <f>SUM(Tabelle363[[#This Row],[Spalte2]:[Spalte3]])</f>
        <v>0</v>
      </c>
      <c r="O123" s="89"/>
      <c r="P123" s="7"/>
      <c r="Q123" s="7"/>
    </row>
    <row r="124" spans="2:17" ht="14" customHeight="1" x14ac:dyDescent="0.2">
      <c r="B124" s="105"/>
      <c r="C124" s="159"/>
      <c r="D124" s="160"/>
      <c r="E124" s="160"/>
      <c r="F124" s="160"/>
      <c r="G124" s="161"/>
      <c r="H124" s="159"/>
      <c r="I124" s="161"/>
      <c r="J124" s="186"/>
      <c r="K124" s="89"/>
      <c r="L124" s="89"/>
      <c r="M124" s="68"/>
      <c r="N124" s="67">
        <f>SUM(Tabelle363[[#This Row],[Spalte2]:[Spalte3]])</f>
        <v>0</v>
      </c>
      <c r="O124" s="89"/>
      <c r="P124" s="7"/>
      <c r="Q124" s="7"/>
    </row>
    <row r="125" spans="2:17" ht="14" customHeight="1" x14ac:dyDescent="0.2">
      <c r="B125" s="105"/>
      <c r="C125" s="159"/>
      <c r="D125" s="160"/>
      <c r="E125" s="160"/>
      <c r="F125" s="160"/>
      <c r="G125" s="161"/>
      <c r="H125" s="159"/>
      <c r="I125" s="161"/>
      <c r="J125" s="186"/>
      <c r="K125" s="89"/>
      <c r="L125" s="89"/>
      <c r="M125" s="68"/>
      <c r="N125" s="67">
        <f>SUM(Tabelle363[[#This Row],[Spalte2]:[Spalte3]])</f>
        <v>0</v>
      </c>
      <c r="O125" s="89"/>
      <c r="P125" s="7"/>
      <c r="Q125" s="7"/>
    </row>
    <row r="126" spans="2:17" ht="14" customHeight="1" x14ac:dyDescent="0.2">
      <c r="B126" s="105"/>
      <c r="C126" s="159"/>
      <c r="D126" s="160"/>
      <c r="E126" s="160"/>
      <c r="F126" s="160"/>
      <c r="G126" s="161"/>
      <c r="H126" s="159"/>
      <c r="I126" s="161"/>
      <c r="J126" s="186"/>
      <c r="K126" s="89"/>
      <c r="L126" s="89"/>
      <c r="M126" s="68"/>
      <c r="N126" s="67">
        <f>SUM(Tabelle363[[#This Row],[Spalte2]:[Spalte3]])</f>
        <v>0</v>
      </c>
      <c r="O126" s="89"/>
      <c r="P126" s="7"/>
      <c r="Q126" s="7"/>
    </row>
    <row r="127" spans="2:17" ht="14" customHeight="1" x14ac:dyDescent="0.2">
      <c r="B127" s="105"/>
      <c r="C127" s="159"/>
      <c r="D127" s="160"/>
      <c r="E127" s="160"/>
      <c r="F127" s="160"/>
      <c r="G127" s="161"/>
      <c r="H127" s="159"/>
      <c r="I127" s="161"/>
      <c r="J127" s="186"/>
      <c r="K127" s="89"/>
      <c r="L127" s="89"/>
      <c r="M127" s="68"/>
      <c r="N127" s="67">
        <f>SUM(Tabelle363[[#This Row],[Spalte2]:[Spalte3]])</f>
        <v>0</v>
      </c>
      <c r="O127" s="89"/>
      <c r="P127" s="7"/>
      <c r="Q127" s="7"/>
    </row>
    <row r="128" spans="2:17" ht="14" customHeight="1" x14ac:dyDescent="0.2">
      <c r="B128" s="105"/>
      <c r="C128" s="159"/>
      <c r="D128" s="160"/>
      <c r="E128" s="160"/>
      <c r="F128" s="160"/>
      <c r="G128" s="161"/>
      <c r="H128" s="159"/>
      <c r="I128" s="161"/>
      <c r="J128" s="186"/>
      <c r="K128" s="89"/>
      <c r="L128" s="89"/>
      <c r="M128" s="68"/>
      <c r="N128" s="67">
        <f>SUM(Tabelle363[[#This Row],[Spalte2]:[Spalte3]])</f>
        <v>0</v>
      </c>
      <c r="O128" s="89"/>
      <c r="P128" s="7"/>
      <c r="Q128" s="7"/>
    </row>
    <row r="129" spans="2:17" ht="14" customHeight="1" x14ac:dyDescent="0.2">
      <c r="B129" s="105"/>
      <c r="C129" s="159"/>
      <c r="D129" s="160"/>
      <c r="E129" s="160"/>
      <c r="F129" s="160"/>
      <c r="G129" s="161"/>
      <c r="H129" s="159"/>
      <c r="I129" s="161"/>
      <c r="J129" s="186"/>
      <c r="K129" s="89"/>
      <c r="L129" s="89"/>
      <c r="M129" s="68"/>
      <c r="N129" s="67">
        <f>SUM(Tabelle363[[#This Row],[Spalte2]:[Spalte3]])</f>
        <v>0</v>
      </c>
      <c r="O129" s="89"/>
      <c r="P129" s="7"/>
      <c r="Q129" s="7"/>
    </row>
    <row r="130" spans="2:17" ht="14" customHeight="1" x14ac:dyDescent="0.2">
      <c r="B130" s="105"/>
      <c r="C130" s="159"/>
      <c r="D130" s="160"/>
      <c r="E130" s="160"/>
      <c r="F130" s="160"/>
      <c r="G130" s="161"/>
      <c r="H130" s="159"/>
      <c r="I130" s="161"/>
      <c r="J130" s="186"/>
      <c r="K130" s="89"/>
      <c r="L130" s="89"/>
      <c r="M130" s="68"/>
      <c r="N130" s="67">
        <f>SUM(Tabelle363[[#This Row],[Spalte2]:[Spalte3]])</f>
        <v>0</v>
      </c>
      <c r="O130" s="89"/>
      <c r="P130" s="7"/>
      <c r="Q130" s="7"/>
    </row>
    <row r="131" spans="2:17" ht="14" customHeight="1" x14ac:dyDescent="0.2">
      <c r="B131" s="105"/>
      <c r="C131" s="159"/>
      <c r="D131" s="160"/>
      <c r="E131" s="160"/>
      <c r="F131" s="160"/>
      <c r="G131" s="161"/>
      <c r="H131" s="159"/>
      <c r="I131" s="161"/>
      <c r="J131" s="186"/>
      <c r="K131" s="89"/>
      <c r="L131" s="89"/>
      <c r="M131" s="68"/>
      <c r="N131" s="67">
        <f>SUM(Tabelle363[[#This Row],[Spalte2]:[Spalte3]])</f>
        <v>0</v>
      </c>
      <c r="O131" s="89"/>
      <c r="P131" s="7"/>
      <c r="Q131" s="7"/>
    </row>
    <row r="132" spans="2:17" ht="14" customHeight="1" x14ac:dyDescent="0.2">
      <c r="B132" s="105"/>
      <c r="C132" s="159"/>
      <c r="D132" s="160"/>
      <c r="E132" s="160"/>
      <c r="F132" s="160"/>
      <c r="G132" s="161"/>
      <c r="H132" s="159"/>
      <c r="I132" s="161"/>
      <c r="J132" s="186"/>
      <c r="K132" s="89"/>
      <c r="L132" s="89"/>
      <c r="M132" s="68"/>
      <c r="N132" s="67">
        <f>SUM(Tabelle363[[#This Row],[Spalte2]:[Spalte3]])</f>
        <v>0</v>
      </c>
      <c r="O132" s="89"/>
      <c r="P132" s="7"/>
      <c r="Q132" s="7"/>
    </row>
    <row r="133" spans="2:17" ht="14" customHeight="1" x14ac:dyDescent="0.2">
      <c r="B133" s="105"/>
      <c r="C133" s="159"/>
      <c r="D133" s="160"/>
      <c r="E133" s="160"/>
      <c r="F133" s="160"/>
      <c r="G133" s="161"/>
      <c r="H133" s="159"/>
      <c r="I133" s="161"/>
      <c r="J133" s="186"/>
      <c r="K133" s="89"/>
      <c r="L133" s="89"/>
      <c r="M133" s="68"/>
      <c r="N133" s="67">
        <f>SUM(Tabelle363[[#This Row],[Spalte2]:[Spalte3]])</f>
        <v>0</v>
      </c>
      <c r="O133" s="89"/>
      <c r="P133" s="7"/>
      <c r="Q133" s="7"/>
    </row>
    <row r="134" spans="2:17" ht="14" customHeight="1" x14ac:dyDescent="0.2">
      <c r="B134" s="105"/>
      <c r="C134" s="159"/>
      <c r="D134" s="160"/>
      <c r="E134" s="160"/>
      <c r="F134" s="160"/>
      <c r="G134" s="161"/>
      <c r="H134" s="159"/>
      <c r="I134" s="161"/>
      <c r="J134" s="186"/>
      <c r="K134" s="89"/>
      <c r="L134" s="89"/>
      <c r="M134" s="68"/>
      <c r="N134" s="67">
        <f>SUM(Tabelle363[[#This Row],[Spalte2]:[Spalte3]])</f>
        <v>0</v>
      </c>
      <c r="O134" s="89"/>
      <c r="P134" s="7"/>
      <c r="Q134" s="7"/>
    </row>
    <row r="135" spans="2:17" ht="14" customHeight="1" x14ac:dyDescent="0.2">
      <c r="B135" s="105"/>
      <c r="C135" s="159"/>
      <c r="D135" s="160"/>
      <c r="E135" s="160"/>
      <c r="F135" s="160"/>
      <c r="G135" s="161"/>
      <c r="H135" s="159"/>
      <c r="I135" s="161"/>
      <c r="J135" s="186"/>
      <c r="K135" s="89"/>
      <c r="L135" s="89"/>
      <c r="M135" s="68"/>
      <c r="N135" s="67">
        <f>SUM(Tabelle363[[#This Row],[Spalte2]:[Spalte3]])</f>
        <v>0</v>
      </c>
      <c r="O135" s="89"/>
      <c r="P135" s="7"/>
      <c r="Q135" s="7"/>
    </row>
    <row r="136" spans="2:17" ht="16" customHeight="1" x14ac:dyDescent="0.2">
      <c r="B136" s="128" t="s">
        <v>22</v>
      </c>
      <c r="C136" s="128"/>
      <c r="D136" s="128"/>
      <c r="E136" s="128"/>
      <c r="F136" s="128"/>
      <c r="G136" s="129"/>
      <c r="H136" s="129"/>
      <c r="I136" s="129"/>
      <c r="J136" s="130"/>
      <c r="K136" s="131">
        <f>SUBTOTAL(109,Tabelle363[Spalte2])</f>
        <v>0</v>
      </c>
      <c r="L136" s="131">
        <f>SUBTOTAL(109,Tabelle363[Spalte3])</f>
        <v>0</v>
      </c>
      <c r="M136" s="131">
        <f>SUBTOTAL(109,Tabelle363[Spalte4])</f>
        <v>0</v>
      </c>
      <c r="N136" s="131">
        <f>SUM(Tabelle363[Spalte5])</f>
        <v>0</v>
      </c>
      <c r="O136" s="131">
        <f>SUBTOTAL(109,Tabelle363[Spalte6])</f>
        <v>0</v>
      </c>
      <c r="P136" s="7"/>
      <c r="Q136" s="7"/>
    </row>
    <row r="137" spans="2:17" ht="12" customHeight="1" x14ac:dyDescent="0.2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7"/>
      <c r="Q137" s="7"/>
    </row>
    <row r="138" spans="2:17" ht="12" customHeight="1" x14ac:dyDescent="0.2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7"/>
      <c r="Q138" s="7"/>
    </row>
    <row r="139" spans="2:17" ht="14" customHeight="1" x14ac:dyDescent="0.2">
      <c r="B139" s="85" t="s">
        <v>11</v>
      </c>
      <c r="C139" s="9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7"/>
      <c r="Q139" s="7"/>
    </row>
    <row r="140" spans="2:17" ht="34" customHeight="1" x14ac:dyDescent="0.2">
      <c r="B140" s="151" t="s">
        <v>78</v>
      </c>
      <c r="C140" s="83" t="s">
        <v>10</v>
      </c>
      <c r="D140" s="83"/>
      <c r="E140" s="83"/>
      <c r="F140" s="83"/>
      <c r="G140" s="83"/>
      <c r="H140" s="83" t="s">
        <v>71</v>
      </c>
      <c r="I140" s="52"/>
      <c r="J140" s="82" t="s">
        <v>52</v>
      </c>
      <c r="K140" s="126" t="s">
        <v>53</v>
      </c>
      <c r="L140" s="126" t="s">
        <v>50</v>
      </c>
      <c r="M140" s="42" t="s">
        <v>60</v>
      </c>
      <c r="N140" s="126" t="s">
        <v>49</v>
      </c>
      <c r="O140" s="126" t="s">
        <v>48</v>
      </c>
      <c r="P140" s="7"/>
      <c r="Q140" s="7"/>
    </row>
    <row r="141" spans="2:17" ht="14" customHeight="1" x14ac:dyDescent="0.2">
      <c r="B141" s="12"/>
      <c r="C141" s="12"/>
      <c r="D141" s="19"/>
      <c r="E141" s="19"/>
      <c r="F141" s="19"/>
      <c r="G141" s="21"/>
      <c r="H141" s="21"/>
      <c r="I141" s="21"/>
      <c r="J141" s="23"/>
      <c r="K141" s="127" t="s">
        <v>47</v>
      </c>
      <c r="L141" s="127" t="s">
        <v>47</v>
      </c>
      <c r="M141" s="127" t="s">
        <v>47</v>
      </c>
      <c r="N141" s="127" t="s">
        <v>47</v>
      </c>
      <c r="O141" s="127" t="s">
        <v>47</v>
      </c>
      <c r="P141" s="7"/>
      <c r="Q141" s="7"/>
    </row>
    <row r="142" spans="2:17" ht="16" hidden="1" customHeight="1" x14ac:dyDescent="0.2">
      <c r="B142" s="69"/>
      <c r="C142" s="69"/>
      <c r="D142" s="70"/>
      <c r="E142" s="70"/>
      <c r="F142" s="70"/>
      <c r="G142" s="22"/>
      <c r="H142" s="22"/>
      <c r="I142" s="22"/>
      <c r="J142" t="s">
        <v>64</v>
      </c>
      <c r="K142" t="s">
        <v>65</v>
      </c>
      <c r="L142" t="s">
        <v>66</v>
      </c>
      <c r="M142" t="s">
        <v>67</v>
      </c>
      <c r="N142" t="s">
        <v>68</v>
      </c>
      <c r="O142" t="s">
        <v>69</v>
      </c>
      <c r="P142" s="7"/>
      <c r="Q142" s="7"/>
    </row>
    <row r="143" spans="2:17" ht="14" customHeight="1" x14ac:dyDescent="0.2">
      <c r="B143" s="105"/>
      <c r="C143" s="159"/>
      <c r="D143" s="160"/>
      <c r="E143" s="160"/>
      <c r="F143" s="160"/>
      <c r="G143" s="161"/>
      <c r="H143" s="159"/>
      <c r="I143" s="161"/>
      <c r="J143" s="186"/>
      <c r="K143" s="89"/>
      <c r="L143" s="89"/>
      <c r="M143" s="68"/>
      <c r="N143" s="67">
        <f>SUM(Tabelle352[[#This Row],[Spalte2]:[Spalte3]])</f>
        <v>0</v>
      </c>
      <c r="O143" s="89"/>
      <c r="P143" s="7"/>
      <c r="Q143" s="7"/>
    </row>
    <row r="144" spans="2:17" ht="14" customHeight="1" x14ac:dyDescent="0.2">
      <c r="B144" s="105"/>
      <c r="C144" s="159"/>
      <c r="D144" s="160"/>
      <c r="E144" s="160"/>
      <c r="F144" s="160"/>
      <c r="G144" s="161"/>
      <c r="H144" s="159"/>
      <c r="I144" s="161"/>
      <c r="J144" s="186"/>
      <c r="K144" s="89"/>
      <c r="L144" s="89"/>
      <c r="M144" s="68"/>
      <c r="N144" s="67">
        <f>SUM(Tabelle352[[#This Row],[Spalte2]:[Spalte3]])</f>
        <v>0</v>
      </c>
      <c r="O144" s="89"/>
      <c r="P144" s="7"/>
      <c r="Q144" s="7"/>
    </row>
    <row r="145" spans="2:17" ht="14" customHeight="1" x14ac:dyDescent="0.2">
      <c r="B145" s="105"/>
      <c r="C145" s="159"/>
      <c r="D145" s="160"/>
      <c r="E145" s="160"/>
      <c r="F145" s="160"/>
      <c r="G145" s="161"/>
      <c r="H145" s="159"/>
      <c r="I145" s="161"/>
      <c r="J145" s="186"/>
      <c r="K145" s="89"/>
      <c r="L145" s="89"/>
      <c r="M145" s="68"/>
      <c r="N145" s="67">
        <f>SUM(Tabelle352[[#This Row],[Spalte2]:[Spalte3]])</f>
        <v>0</v>
      </c>
      <c r="O145" s="89"/>
      <c r="P145" s="7"/>
      <c r="Q145" s="7"/>
    </row>
    <row r="146" spans="2:17" ht="14" customHeight="1" x14ac:dyDescent="0.2">
      <c r="B146" s="105"/>
      <c r="C146" s="159"/>
      <c r="D146" s="160"/>
      <c r="E146" s="160"/>
      <c r="F146" s="160"/>
      <c r="G146" s="161"/>
      <c r="H146" s="159"/>
      <c r="I146" s="161"/>
      <c r="J146" s="186"/>
      <c r="K146" s="89"/>
      <c r="L146" s="89"/>
      <c r="M146" s="68"/>
      <c r="N146" s="67">
        <f>SUM(Tabelle352[[#This Row],[Spalte2]:[Spalte3]])</f>
        <v>0</v>
      </c>
      <c r="O146" s="89"/>
      <c r="P146" s="7"/>
      <c r="Q146" s="7"/>
    </row>
    <row r="147" spans="2:17" ht="14" customHeight="1" x14ac:dyDescent="0.2">
      <c r="B147" s="105"/>
      <c r="C147" s="159"/>
      <c r="D147" s="160"/>
      <c r="E147" s="160"/>
      <c r="F147" s="160"/>
      <c r="G147" s="161"/>
      <c r="H147" s="159"/>
      <c r="I147" s="161"/>
      <c r="J147" s="186"/>
      <c r="K147" s="89"/>
      <c r="L147" s="89"/>
      <c r="M147" s="68"/>
      <c r="N147" s="67">
        <f>SUM(Tabelle352[[#This Row],[Spalte2]:[Spalte3]])</f>
        <v>0</v>
      </c>
      <c r="O147" s="89"/>
      <c r="P147" s="7"/>
      <c r="Q147" s="7"/>
    </row>
    <row r="148" spans="2:17" ht="14" customHeight="1" x14ac:dyDescent="0.2">
      <c r="B148" s="105"/>
      <c r="C148" s="167"/>
      <c r="D148" s="169"/>
      <c r="E148" s="169"/>
      <c r="F148" s="169"/>
      <c r="G148" s="168"/>
      <c r="H148" s="167"/>
      <c r="I148" s="168"/>
      <c r="J148" s="186"/>
      <c r="K148" s="89"/>
      <c r="L148" s="89"/>
      <c r="M148" s="68"/>
      <c r="N148" s="67">
        <f>SUM(Tabelle352[[#This Row],[Spalte2]:[Spalte3]])</f>
        <v>0</v>
      </c>
      <c r="O148" s="89"/>
      <c r="P148" s="7"/>
      <c r="Q148" s="7"/>
    </row>
    <row r="149" spans="2:17" ht="16" customHeight="1" x14ac:dyDescent="0.2">
      <c r="B149" s="128" t="s">
        <v>23</v>
      </c>
      <c r="C149" s="153"/>
      <c r="D149" s="128"/>
      <c r="E149" s="153"/>
      <c r="F149" s="153"/>
      <c r="G149" s="154"/>
      <c r="H149" s="154"/>
      <c r="I149" s="155"/>
      <c r="J149" s="130"/>
      <c r="K149" s="131">
        <f>SUBTOTAL(109,Tabelle352[Spalte2])</f>
        <v>0</v>
      </c>
      <c r="L149" s="131">
        <f>SUBTOTAL(109,Tabelle352[Spalte3])</f>
        <v>0</v>
      </c>
      <c r="M149" s="131">
        <f>SUBTOTAL(109,Tabelle352[Spalte4])</f>
        <v>0</v>
      </c>
      <c r="N149" s="131">
        <f>SUBTOTAL(109,Tabelle352[Spalte5])</f>
        <v>0</v>
      </c>
      <c r="O149" s="131">
        <f>SUBTOTAL(109,Tabelle352[Spalte6])</f>
        <v>0</v>
      </c>
      <c r="P149" s="7"/>
      <c r="Q149" s="7"/>
    </row>
  </sheetData>
  <sheetProtection algorithmName="SHA-512" hashValue="i1JlVtnqbeXYgpj0cEI/ubz3xNSBY4z7UKCTgwU1BwKWKbJ5oXjNzanGxIdsd3Bjz/0ZgvwoWyf6QSYAcT6Jcw==" saltValue="ctUKs/2Y7pH8WiiBPxHjEQ==" spinCount="100000" sheet="1" scenarios="1" formatCells="0" deleteRows="0" selectLockedCells="1"/>
  <mergeCells count="124">
    <mergeCell ref="I7:O7"/>
    <mergeCell ref="C148:G148"/>
    <mergeCell ref="C146:G146"/>
    <mergeCell ref="C145:G145"/>
    <mergeCell ref="C144:G144"/>
    <mergeCell ref="C9:G9"/>
    <mergeCell ref="L15:O15"/>
    <mergeCell ref="K13:M13"/>
    <mergeCell ref="K12:M12"/>
    <mergeCell ref="L16:O16"/>
    <mergeCell ref="L17:O17"/>
    <mergeCell ref="L21:O21"/>
    <mergeCell ref="H148:I148"/>
    <mergeCell ref="H129:I129"/>
    <mergeCell ref="H130:I130"/>
    <mergeCell ref="H131:I131"/>
    <mergeCell ref="H143:I143"/>
    <mergeCell ref="H144:I144"/>
    <mergeCell ref="H145:I145"/>
    <mergeCell ref="H146:I146"/>
    <mergeCell ref="H147:I147"/>
    <mergeCell ref="C143:G143"/>
    <mergeCell ref="H132:I132"/>
    <mergeCell ref="H133:I133"/>
    <mergeCell ref="H134:I134"/>
    <mergeCell ref="H135:I135"/>
    <mergeCell ref="C129:G129"/>
    <mergeCell ref="C130:G130"/>
    <mergeCell ref="C131:G131"/>
    <mergeCell ref="C132:G132"/>
    <mergeCell ref="C133:G133"/>
    <mergeCell ref="C134:G134"/>
    <mergeCell ref="C135:G135"/>
    <mergeCell ref="C147:G147"/>
    <mergeCell ref="C126:G126"/>
    <mergeCell ref="C127:G127"/>
    <mergeCell ref="C128:G128"/>
    <mergeCell ref="H122:I122"/>
    <mergeCell ref="H123:I123"/>
    <mergeCell ref="H124:I124"/>
    <mergeCell ref="H125:I125"/>
    <mergeCell ref="H126:I126"/>
    <mergeCell ref="H127:I127"/>
    <mergeCell ref="H128:I128"/>
    <mergeCell ref="H105:I105"/>
    <mergeCell ref="H106:I106"/>
    <mergeCell ref="H107:I107"/>
    <mergeCell ref="C122:G122"/>
    <mergeCell ref="C123:G123"/>
    <mergeCell ref="C124:G124"/>
    <mergeCell ref="C125:G125"/>
    <mergeCell ref="H108:I108"/>
    <mergeCell ref="H109:I109"/>
    <mergeCell ref="H110:I110"/>
    <mergeCell ref="H111:I111"/>
    <mergeCell ref="H112:I112"/>
    <mergeCell ref="C99:G99"/>
    <mergeCell ref="C100:G100"/>
    <mergeCell ref="C101:G101"/>
    <mergeCell ref="C102:G102"/>
    <mergeCell ref="C103:G103"/>
    <mergeCell ref="C104:G104"/>
    <mergeCell ref="H99:I99"/>
    <mergeCell ref="H100:I100"/>
    <mergeCell ref="H101:I101"/>
    <mergeCell ref="H102:I102"/>
    <mergeCell ref="H103:I103"/>
    <mergeCell ref="H104:I104"/>
    <mergeCell ref="H86:I86"/>
    <mergeCell ref="H87:I87"/>
    <mergeCell ref="H88:I88"/>
    <mergeCell ref="H89:I89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C86:G86"/>
    <mergeCell ref="C87:G87"/>
    <mergeCell ref="C88:G88"/>
    <mergeCell ref="C89:G89"/>
    <mergeCell ref="H85:I85"/>
    <mergeCell ref="C111:G111"/>
    <mergeCell ref="C112:G112"/>
    <mergeCell ref="C107:G107"/>
    <mergeCell ref="C108:G108"/>
    <mergeCell ref="C109:G109"/>
    <mergeCell ref="C110:G110"/>
    <mergeCell ref="C105:G105"/>
    <mergeCell ref="C106:G106"/>
    <mergeCell ref="R7:T7"/>
    <mergeCell ref="R8:T8"/>
    <mergeCell ref="M45:M46"/>
    <mergeCell ref="D57:O57"/>
    <mergeCell ref="G59:K59"/>
    <mergeCell ref="G60:K60"/>
    <mergeCell ref="J58:K58"/>
    <mergeCell ref="G42:L42"/>
    <mergeCell ref="G45:L45"/>
    <mergeCell ref="G46:L46"/>
    <mergeCell ref="G47:L47"/>
    <mergeCell ref="G48:L48"/>
    <mergeCell ref="G49:L49"/>
    <mergeCell ref="G50:L50"/>
    <mergeCell ref="G51:L51"/>
    <mergeCell ref="G52:L52"/>
    <mergeCell ref="G53:L53"/>
    <mergeCell ref="G54:L54"/>
    <mergeCell ref="G55:L55"/>
    <mergeCell ref="G56:L56"/>
  </mergeCells>
  <conditionalFormatting sqref="M142:M149 M75:M90 M98:M113 M121:M136">
    <cfRule type="expression" dxfId="12" priority="13">
      <formula>J75="Ja"</formula>
    </cfRule>
  </conditionalFormatting>
  <conditionalFormatting sqref="M150:M119121">
    <cfRule type="expression" dxfId="11" priority="17">
      <formula>J150="Ja"</formula>
    </cfRule>
  </conditionalFormatting>
  <conditionalFormatting sqref="N62">
    <cfRule type="cellIs" dxfId="10" priority="18" operator="greaterThan">
      <formula>0</formula>
    </cfRule>
    <cfRule type="cellIs" dxfId="9" priority="19" operator="lessThan">
      <formula>0</formula>
    </cfRule>
  </conditionalFormatting>
  <dataValidations count="2">
    <dataValidation type="list" allowBlank="1" showInputMessage="1" showErrorMessage="1" promptTitle="Ja/Nein" sqref="J143:J148 J76:J89 J99:J112 J122:J135" xr:uid="{F18DA153-DF5F-DC46-A235-DCC6122D4959}">
      <formula1>"Ja,Nein"</formula1>
    </dataValidation>
    <dataValidation type="list" allowBlank="1" showErrorMessage="1" error="Bitte wählen Sie ein Förderinstrument aus dem Dropdown-Menu aus." promptTitle="Massnahme" prompt="Massnahme" sqref="C9:G9" xr:uid="{455AD831-1E0F-5F47-9A96-2A3D4BE8B2D4}">
      <formula1>"Marktanalyse,Festivalstart,Kinostart mit Auswertungsfirma,Kinostart ohne Auswertungsfirma"</formula1>
    </dataValidation>
  </dataValidations>
  <pageMargins left="0.45" right="0.45" top="0.65" bottom="0.35" header="0.2" footer="0.2"/>
  <pageSetup paperSize="9" scale="70" fitToHeight="3" orientation="portrait" horizontalDpi="0" verticalDpi="0"/>
  <headerFooter>
    <oddFooter>&amp;L&amp;"Arial,Standard"&amp;9&amp;K00-045Antragsformular automatische Auswertungsförderung | 01/2024 Version 1</oddFooter>
  </headerFooter>
  <rowBreaks count="1" manualBreakCount="1">
    <brk id="67" max="13" man="1"/>
  </rowBreaks>
  <drawing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9416858783924DA72592BD92A461F7" ma:contentTypeVersion="18" ma:contentTypeDescription="Ein neues Dokument erstellen." ma:contentTypeScope="" ma:versionID="a6d4a53930819d20c12a6abbe98ae4db">
  <xsd:schema xmlns:xsd="http://www.w3.org/2001/XMLSchema" xmlns:xs="http://www.w3.org/2001/XMLSchema" xmlns:p="http://schemas.microsoft.com/office/2006/metadata/properties" xmlns:ns2="03564b81-0a85-44f0-a705-03e7f28008f5" xmlns:ns3="ea293c68-97c8-4931-971f-6498974ef1a9" targetNamespace="http://schemas.microsoft.com/office/2006/metadata/properties" ma:root="true" ma:fieldsID="87adfccc01b342cd6d4b91c4cc9dc64c" ns2:_="" ns3:_="">
    <xsd:import namespace="03564b81-0a85-44f0-a705-03e7f28008f5"/>
    <xsd:import namespace="ea293c68-97c8-4931-971f-6498974ef1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64b81-0a85-44f0-a705-03e7f28008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tatus Unterschrift" ma:internalName="Status_x0020_Unterschrift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5bc4ab96-71f2-47be-887e-76df8807a1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93c68-97c8-4931-971f-6498974ef1a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b936645-2eb1-48bc-a576-8ffa389110ca}" ma:internalName="TaxCatchAll" ma:showField="CatchAllData" ma:web="ea293c68-97c8-4931-971f-6498974ef1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88C577-A67D-45A6-813E-C9A70FDE37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C2B6C4-C77F-49B6-86B4-03DD61F3E3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64b81-0a85-44f0-a705-03e7f28008f5"/>
    <ds:schemaRef ds:uri="ea293c68-97c8-4931-971f-6498974ef1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 Automatisch</vt:lpstr>
      <vt:lpstr>'Abrechnung Automatisch'!Druckbereich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Julia Krättli</cp:lastModifiedBy>
  <cp:lastPrinted>2024-01-11T15:49:23Z</cp:lastPrinted>
  <dcterms:created xsi:type="dcterms:W3CDTF">2023-07-10T13:46:39Z</dcterms:created>
  <dcterms:modified xsi:type="dcterms:W3CDTF">2024-01-11T16:01:36Z</dcterms:modified>
</cp:coreProperties>
</file>